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0490" windowHeight="7620" activeTab="1"/>
  </bookViews>
  <sheets>
    <sheet name="Főösszesítő" sheetId="16" r:id="rId1"/>
    <sheet name="TAO_felújítási munkák_2017" sheetId="18" r:id="rId2"/>
  </sheets>
  <externalReferences>
    <externalReference r:id="rId3"/>
  </externalReferences>
  <definedNames>
    <definedName name="ácsdíj" localSheetId="1">[1]Főösszesítő!#REF!</definedName>
    <definedName name="ácsdíj">Főösszesítő!#REF!</definedName>
    <definedName name="alapterület" localSheetId="1">[1]Főösszesítő!#REF!</definedName>
    <definedName name="alapterület">Főösszesítő!#REF!</definedName>
    <definedName name="alvállalkozó" localSheetId="1">[1]Főösszesítő!#REF!</definedName>
    <definedName name="alvállalkozó">Főösszesítő!#REF!</definedName>
    <definedName name="anyag" localSheetId="1">[1]Főösszesítő!#REF!</definedName>
    <definedName name="anyag">Főösszesítő!#REF!</definedName>
    <definedName name="anyagf" localSheetId="1">[1]Főösszesítő!#REF!</definedName>
    <definedName name="anyagf">Főösszesítő!#REF!</definedName>
    <definedName name="anyagg" localSheetId="1">[1]Főösszesítő!#REF!</definedName>
    <definedName name="anyagg">Főösszesítő!#REF!</definedName>
    <definedName name="bádogdíj" localSheetId="1">[1]Főösszesítő!#REF!</definedName>
    <definedName name="bádogdíj">Főösszesítő!#REF!</definedName>
    <definedName name="bontás" localSheetId="1">[1]Főösszesítő!#REF!</definedName>
    <definedName name="bontás">Főösszesítő!#REF!</definedName>
    <definedName name="burkolás" localSheetId="1">[1]Főösszesítő!#REF!</definedName>
    <definedName name="burkolás">Főösszesítő!#REF!</definedName>
    <definedName name="díj" localSheetId="1">[1]Főösszesítő!#REF!</definedName>
    <definedName name="díj">Főösszesítő!#REF!</definedName>
    <definedName name="elektromos" localSheetId="1">[1]Főösszesítő!#REF!</definedName>
    <definedName name="elektromos">Főösszesítő!#REF!</definedName>
    <definedName name="épdíj" localSheetId="1">[1]Főösszesítő!#REF!</definedName>
    <definedName name="épdíj">Főösszesítő!#REF!</definedName>
    <definedName name="építődíj" localSheetId="1">[1]Főösszesítő!#REF!</definedName>
    <definedName name="építődíj">Főösszesítő!#REF!</definedName>
    <definedName name="festés" localSheetId="1">[1]Főösszesítő!#REF!</definedName>
    <definedName name="festés">Főösszesítő!#REF!</definedName>
    <definedName name="festésa" localSheetId="1">[1]Főösszesítő!#REF!</definedName>
    <definedName name="festésa">Főösszesítő!#REF!</definedName>
    <definedName name="festésdíj" localSheetId="1">[1]Főösszesítő!#REF!</definedName>
    <definedName name="festésdíj">Főösszesítő!#REF!</definedName>
    <definedName name="gépész" localSheetId="1">[1]Főösszesítő!#REF!</definedName>
    <definedName name="gépész">Főösszesítő!#REF!</definedName>
    <definedName name="gipszkarton" localSheetId="1">[1]Főösszesítő!#REF!</definedName>
    <definedName name="gipszkarton">Főösszesítő!#REF!</definedName>
    <definedName name="gkanyag" localSheetId="1">[1]Főösszesítő!#REF!</definedName>
    <definedName name="gkanyag">Főösszesítő!#REF!</definedName>
    <definedName name="gkdíj" localSheetId="1">[1]Főösszesítő!#REF!</definedName>
    <definedName name="gkdíj">Főösszesítő!#REF!</definedName>
    <definedName name="jár" localSheetId="1">[1]Főösszesítő!#REF!</definedName>
    <definedName name="jár">Főösszesítő!#REF!</definedName>
    <definedName name="kilincs" localSheetId="1">#REF!</definedName>
    <definedName name="kilincs">#REF!</definedName>
    <definedName name="korr" localSheetId="1">[1]Főösszesítő!#REF!</definedName>
    <definedName name="korr">Főösszesítő!#REF!</definedName>
    <definedName name="_xlnm.Print_Area" localSheetId="0">Főösszesítő!$A$1:$J$42</definedName>
    <definedName name="_xlnm.Print_Area" localSheetId="1">'TAO_felújítási munkák_2017'!$A$1:$I$371</definedName>
    <definedName name="pk" localSheetId="1">[1]Főösszesítő!#REF!</definedName>
    <definedName name="pk">Főösszesítő!#REF!</definedName>
    <definedName name="prog" localSheetId="1">[1]Főösszesítő!#REF!</definedName>
    <definedName name="prog">Főösszesítő!#REF!</definedName>
    <definedName name="smdíj" localSheetId="1">[1]Főösszesítő!#REF!</definedName>
    <definedName name="smdíj">Főösszesítő!#REF!</definedName>
    <definedName name="száll" localSheetId="1">[1]Főösszesítő!#REF!</definedName>
    <definedName name="száll">Főösszesítő!#REF!</definedName>
    <definedName name="szigdíj" localSheetId="1">[1]Főösszesítő!#REF!</definedName>
    <definedName name="szigdíj">Főösszesítő!#REF!</definedName>
    <definedName name="TL" localSheetId="1">[1]Főösszesítő!#REF!</definedName>
    <definedName name="TL">Főösszesítő!#REF!</definedName>
    <definedName name="üveg" localSheetId="1">#REF!</definedName>
    <definedName name="üveg">#REF!</definedName>
    <definedName name="üvega" localSheetId="1">#REF!</definedName>
    <definedName name="üvega">#REF!</definedName>
    <definedName name="üvegdíj" localSheetId="1">#REF!</definedName>
    <definedName name="üvegdíj">#REF!</definedName>
    <definedName name="vill" localSheetId="1">[1]Főösszesítő!#REF!</definedName>
    <definedName name="vill">Főösszesítő!#REF!</definedName>
    <definedName name="zsaludíj" localSheetId="1">[1]Főösszesítő!#REF!</definedName>
    <definedName name="zsaludíj">Főösszesítő!#REF!</definedName>
    <definedName name="zsaluzás" localSheetId="1">[1]Főösszesítő!#REF!</definedName>
    <definedName name="zsaluzás">Főösszesítő!#REF!</definedName>
  </definedNames>
  <calcPr calcId="145621"/>
</workbook>
</file>

<file path=xl/calcChain.xml><?xml version="1.0" encoding="utf-8"?>
<calcChain xmlns="http://schemas.openxmlformats.org/spreadsheetml/2006/main">
  <c r="I119" i="18" l="1"/>
  <c r="H119" i="18"/>
  <c r="I142" i="18"/>
  <c r="H142" i="18"/>
  <c r="I169" i="18"/>
  <c r="H169" i="18"/>
  <c r="I129" i="18" l="1"/>
  <c r="H129" i="18"/>
  <c r="I208" i="18"/>
  <c r="H208" i="18"/>
  <c r="I92" i="18"/>
  <c r="H92" i="18"/>
  <c r="I349" i="18"/>
  <c r="H349" i="18"/>
  <c r="I345" i="18"/>
  <c r="H345" i="18"/>
  <c r="I342" i="18"/>
  <c r="H342" i="18"/>
  <c r="I340" i="18"/>
  <c r="H340" i="18"/>
  <c r="I338" i="18"/>
  <c r="H338" i="18"/>
  <c r="I336" i="18"/>
  <c r="H336" i="18"/>
  <c r="I334" i="18"/>
  <c r="H334" i="18"/>
  <c r="I332" i="18"/>
  <c r="H332" i="18"/>
  <c r="I330" i="18"/>
  <c r="H330" i="18"/>
  <c r="I328" i="18"/>
  <c r="H328" i="18"/>
  <c r="I326" i="18"/>
  <c r="H326" i="18"/>
  <c r="I324" i="18"/>
  <c r="H324" i="18"/>
  <c r="I322" i="18"/>
  <c r="H322" i="18"/>
  <c r="I320" i="18"/>
  <c r="H320" i="18"/>
  <c r="I318" i="18"/>
  <c r="H318" i="18"/>
  <c r="I315" i="18"/>
  <c r="H315" i="18"/>
  <c r="I312" i="18"/>
  <c r="H312" i="18"/>
  <c r="I310" i="18"/>
  <c r="H310" i="18"/>
  <c r="I308" i="18"/>
  <c r="H308" i="18"/>
  <c r="I306" i="18"/>
  <c r="H306" i="18"/>
  <c r="I303" i="18"/>
  <c r="H303" i="18"/>
  <c r="I301" i="18"/>
  <c r="H301" i="18"/>
  <c r="I299" i="18"/>
  <c r="H299" i="18"/>
  <c r="I297" i="18"/>
  <c r="H297" i="18"/>
  <c r="I295" i="18"/>
  <c r="H295" i="18"/>
  <c r="I293" i="18"/>
  <c r="H293" i="18"/>
  <c r="I291" i="18"/>
  <c r="H291" i="18"/>
  <c r="I288" i="18"/>
  <c r="H288" i="18"/>
  <c r="I285" i="18"/>
  <c r="H285" i="18"/>
  <c r="I283" i="18"/>
  <c r="H283" i="18"/>
  <c r="I281" i="18"/>
  <c r="H281" i="18"/>
  <c r="I279" i="18"/>
  <c r="H279" i="18"/>
  <c r="I277" i="18"/>
  <c r="H277" i="18"/>
  <c r="I274" i="18"/>
  <c r="H274" i="18"/>
  <c r="I271" i="18"/>
  <c r="H271" i="18"/>
  <c r="I268" i="18"/>
  <c r="H268" i="18"/>
  <c r="I265" i="18"/>
  <c r="H265" i="18"/>
  <c r="I262" i="18"/>
  <c r="H262" i="18"/>
  <c r="I260" i="18"/>
  <c r="H260" i="18"/>
  <c r="I258" i="18"/>
  <c r="H258" i="18"/>
  <c r="I256" i="18"/>
  <c r="H256" i="18"/>
  <c r="I254" i="18"/>
  <c r="H254" i="18"/>
  <c r="I252" i="18"/>
  <c r="H252" i="18"/>
  <c r="I250" i="18"/>
  <c r="H250" i="18"/>
  <c r="I248" i="18"/>
  <c r="H248" i="18"/>
  <c r="I246" i="18"/>
  <c r="H246" i="18"/>
  <c r="I244" i="18"/>
  <c r="H244" i="18"/>
  <c r="I242" i="18"/>
  <c r="H242" i="18"/>
  <c r="I240" i="18"/>
  <c r="H240" i="18"/>
  <c r="I237" i="18"/>
  <c r="H237" i="18"/>
  <c r="I235" i="18"/>
  <c r="H235" i="18"/>
  <c r="I46" i="18"/>
  <c r="H46" i="18"/>
  <c r="I368" i="18"/>
  <c r="H368" i="18"/>
  <c r="I364" i="18"/>
  <c r="H364" i="18"/>
  <c r="H366" i="18"/>
  <c r="I366" i="18"/>
  <c r="I362" i="18"/>
  <c r="H362" i="18"/>
  <c r="I50" i="18"/>
  <c r="H50" i="18"/>
  <c r="I167" i="18"/>
  <c r="H167" i="18"/>
  <c r="I165" i="18"/>
  <c r="H165" i="18"/>
  <c r="I163" i="18"/>
  <c r="H163" i="18"/>
  <c r="I161" i="18"/>
  <c r="H161" i="18"/>
  <c r="I159" i="18"/>
  <c r="H159" i="18"/>
  <c r="I136" i="18"/>
  <c r="H136" i="18"/>
  <c r="I144" i="18"/>
  <c r="H144" i="18"/>
  <c r="I106" i="18"/>
  <c r="H106" i="18"/>
  <c r="I36" i="18"/>
  <c r="H36" i="18"/>
  <c r="I204" i="18"/>
  <c r="H204" i="18"/>
  <c r="I218" i="18"/>
  <c r="H218" i="18"/>
  <c r="I216" i="18"/>
  <c r="H216" i="18"/>
  <c r="I214" i="18"/>
  <c r="H214" i="18"/>
  <c r="I212" i="18"/>
  <c r="H212" i="18"/>
  <c r="I186" i="18"/>
  <c r="H186" i="18"/>
  <c r="I184" i="18"/>
  <c r="H184" i="18"/>
  <c r="I178" i="18"/>
  <c r="I222" i="18"/>
  <c r="H222" i="18"/>
  <c r="I220" i="18"/>
  <c r="H220" i="18"/>
  <c r="I210" i="18"/>
  <c r="H210" i="18"/>
  <c r="I206" i="18"/>
  <c r="H206" i="18"/>
  <c r="I202" i="18"/>
  <c r="H202" i="18"/>
  <c r="I200" i="18"/>
  <c r="H200" i="18"/>
  <c r="I198" i="18"/>
  <c r="H198" i="18"/>
  <c r="I196" i="18"/>
  <c r="H196" i="18"/>
  <c r="I194" i="18"/>
  <c r="H194" i="18"/>
  <c r="I192" i="18"/>
  <c r="H192" i="18"/>
  <c r="I190" i="18"/>
  <c r="H190" i="18"/>
  <c r="I188" i="18"/>
  <c r="H188" i="18"/>
  <c r="I182" i="18"/>
  <c r="H182" i="18"/>
  <c r="I44" i="18"/>
  <c r="I40" i="18"/>
  <c r="H40" i="18"/>
  <c r="I48" i="18"/>
  <c r="H48" i="18"/>
  <c r="H44" i="18"/>
  <c r="I42" i="18"/>
  <c r="H42" i="18"/>
  <c r="I78" i="18"/>
  <c r="H78" i="18"/>
  <c r="I76" i="18"/>
  <c r="H76" i="18"/>
  <c r="I98" i="18"/>
  <c r="H98" i="18"/>
  <c r="I96" i="18"/>
  <c r="H96" i="18"/>
  <c r="I127" i="18"/>
  <c r="H127" i="18"/>
  <c r="B134" i="18"/>
  <c r="I140" i="18"/>
  <c r="H140" i="18"/>
  <c r="I138" i="18"/>
  <c r="H138" i="18"/>
  <c r="I108" i="18"/>
  <c r="H108" i="18"/>
  <c r="I104" i="18"/>
  <c r="H104" i="18"/>
  <c r="I102" i="18"/>
  <c r="H102" i="18"/>
  <c r="I100" i="18"/>
  <c r="H100" i="18"/>
  <c r="I94" i="18"/>
  <c r="H94" i="18"/>
  <c r="I90" i="18"/>
  <c r="H90" i="18"/>
  <c r="B32" i="18"/>
  <c r="I38" i="18"/>
  <c r="H38" i="18"/>
  <c r="I34" i="18"/>
  <c r="H34" i="18"/>
  <c r="I88" i="18"/>
  <c r="H88" i="18"/>
  <c r="I86" i="18"/>
  <c r="H86" i="18"/>
  <c r="I84" i="18"/>
  <c r="H84" i="18"/>
  <c r="I82" i="18"/>
  <c r="H82" i="18"/>
  <c r="I80" i="18"/>
  <c r="H80" i="18"/>
  <c r="I74" i="18"/>
  <c r="H74" i="18"/>
  <c r="I72" i="18"/>
  <c r="H72" i="18"/>
  <c r="B354" i="18"/>
  <c r="B227" i="18"/>
  <c r="I360" i="18"/>
  <c r="H360" i="18"/>
  <c r="I358" i="18"/>
  <c r="H358" i="18"/>
  <c r="I356" i="18"/>
  <c r="H356" i="18"/>
  <c r="I233" i="18"/>
  <c r="H233" i="18"/>
  <c r="I231" i="18"/>
  <c r="H231" i="18"/>
  <c r="I229" i="18"/>
  <c r="H229" i="18"/>
  <c r="B174" i="18"/>
  <c r="B149" i="18"/>
  <c r="B113" i="18"/>
  <c r="B64" i="18"/>
  <c r="B55" i="18"/>
  <c r="B23" i="18"/>
  <c r="I157" i="18"/>
  <c r="H157" i="18"/>
  <c r="I155" i="18"/>
  <c r="H155" i="18"/>
  <c r="I70" i="18"/>
  <c r="H70" i="18"/>
  <c r="I151" i="18"/>
  <c r="H151" i="18"/>
  <c r="I180" i="18"/>
  <c r="H180" i="18"/>
  <c r="I153" i="18"/>
  <c r="H153" i="18"/>
  <c r="H178" i="18"/>
  <c r="H123" i="18"/>
  <c r="I68" i="18"/>
  <c r="H68" i="18"/>
  <c r="H125" i="18"/>
  <c r="H121" i="18"/>
  <c r="I117" i="18"/>
  <c r="H117" i="18"/>
  <c r="I176" i="18"/>
  <c r="H176" i="18"/>
  <c r="I27" i="18"/>
  <c r="H27" i="18"/>
  <c r="I66" i="18"/>
  <c r="H66" i="18"/>
  <c r="I59" i="18"/>
  <c r="H59" i="18"/>
  <c r="I57" i="18"/>
  <c r="H57" i="18"/>
  <c r="I115" i="18"/>
  <c r="I25" i="18"/>
  <c r="H25" i="18"/>
  <c r="H115" i="18"/>
  <c r="I125" i="18"/>
  <c r="I123" i="18"/>
  <c r="I121" i="18"/>
  <c r="I146" i="18" l="1"/>
  <c r="H146" i="18"/>
  <c r="H52" i="18"/>
  <c r="H370" i="18"/>
  <c r="I52" i="18"/>
  <c r="H351" i="18"/>
  <c r="I351" i="18"/>
  <c r="I370" i="18"/>
  <c r="H61" i="18"/>
  <c r="I110" i="18"/>
  <c r="I29" i="18"/>
  <c r="H131" i="18"/>
  <c r="H110" i="18"/>
  <c r="H224" i="18"/>
  <c r="I224" i="18"/>
  <c r="I171" i="18"/>
  <c r="H171" i="18"/>
  <c r="I131" i="18"/>
  <c r="I61" i="18"/>
  <c r="H29" i="18"/>
  <c r="H20" i="18" l="1"/>
  <c r="H30" i="16" s="1"/>
  <c r="I20" i="18"/>
  <c r="J30" i="16" s="1"/>
  <c r="J34" i="16" l="1"/>
  <c r="H34" i="16"/>
  <c r="J36" i="16" l="1"/>
  <c r="J38" i="16" s="1"/>
  <c r="H40" i="16" l="1"/>
</calcChain>
</file>

<file path=xl/sharedStrings.xml><?xml version="1.0" encoding="utf-8"?>
<sst xmlns="http://schemas.openxmlformats.org/spreadsheetml/2006/main" count="561" uniqueCount="335">
  <si>
    <t>Munkanem megnevezése</t>
  </si>
  <si>
    <t>Anyag összege</t>
  </si>
  <si>
    <t>Díj összege</t>
  </si>
  <si>
    <t>Ssz.</t>
  </si>
  <si>
    <t>Tételszám</t>
  </si>
  <si>
    <t>Tétel szövege</t>
  </si>
  <si>
    <t>Menny.</t>
  </si>
  <si>
    <t>Egység</t>
  </si>
  <si>
    <t>Anyag egységár</t>
  </si>
  <si>
    <t>Díj egységre</t>
  </si>
  <si>
    <t>Anyag összesen</t>
  </si>
  <si>
    <t>Díj összesen</t>
  </si>
  <si>
    <t>m2</t>
  </si>
  <si>
    <t>db</t>
  </si>
  <si>
    <t>FŐÖSSZESÍTŐ</t>
  </si>
  <si>
    <t>Nettó összesen:</t>
  </si>
  <si>
    <t>Áfa 27%:</t>
  </si>
  <si>
    <t>Bruttó mindösszesen:</t>
  </si>
  <si>
    <t>Vakolás és rabicolás</t>
  </si>
  <si>
    <t>Felületképzés (festés, mázolás, tapétázás, korrózióvédelem)</t>
  </si>
  <si>
    <t>Építési munkák</t>
  </si>
  <si>
    <t>Megbízó:</t>
  </si>
  <si>
    <t>21-011-12</t>
  </si>
  <si>
    <t>m3</t>
  </si>
  <si>
    <t>m</t>
  </si>
  <si>
    <t>Aljzatkészítés, hideg- és melegburkolatok készítése</t>
  </si>
  <si>
    <t>Irtás, föld- és sziklamunka</t>
  </si>
  <si>
    <t>Falazás és egyéb kőműves munkák</t>
  </si>
  <si>
    <t>ÉPÍTÉSI MUNKÁIHOZ</t>
  </si>
  <si>
    <t>a</t>
  </si>
  <si>
    <t>K-tétel</t>
  </si>
  <si>
    <t>Asztalosszerkezetek elhelyezése</t>
  </si>
  <si>
    <t>Villanyszerelés</t>
  </si>
  <si>
    <t>Épületgépészeti szerelés</t>
  </si>
  <si>
    <t>Kiegészítő tevékenységek</t>
  </si>
  <si>
    <t>Munkahelyi depóniából építési törmelék konténerbe rakása, kézi erővel, önálló munka esetén elszámolva,konténer szállítás nélkül</t>
  </si>
  <si>
    <t>Bontási és építési törmelék konténeres elszállítása, lerakása,lerakóhelyi díjjal,
6,0 m3-es konténerbe</t>
  </si>
  <si>
    <t>Oldalfalvakolat készítése,
kézi felhordással,
zsákos kiszerelésű szárazhabarcsból,
sima, normál mész-cement vakolat,
1 cm vastagságban
weber 141 KPS kézi alapvakolat finom, max.szemcse 1,0 mm, Kód: 141k</t>
  </si>
  <si>
    <t>36-003-1.1.1.1.1-0411036</t>
  </si>
  <si>
    <t>M21-011-11.4</t>
  </si>
  <si>
    <t>Lapburkolatok bontása,
padlóburkolat bármely méretű kőagyag, mozaik vagytört mozaik (NOVA) lapból</t>
  </si>
  <si>
    <t>42-000-2.1</t>
  </si>
  <si>
    <t>Lapburkolatok bontása,
fal-, pillér- és oszlopburkolat, bármely méretűmozaik, kőagyag és csempe</t>
  </si>
  <si>
    <t>42-000-2.2</t>
  </si>
  <si>
    <t>Válaszfal bontása,
égetett agyag-kerámia termékekből,
erősítő pillérrel vagy erősítő pillér nélkül falazva,
kisméretű, mészhomok, magasított vagy nagyméretű téglából,
12 - 14 cm vastagságig (féltégla),
falazó, cementes mészhabarcsból falazva</t>
  </si>
  <si>
    <t>33-000-21.1.1.1.3.1</t>
  </si>
  <si>
    <t xml:space="preserve">Válaszfal építése,
pórusbeton termékekből,
normál elemekből,
100 mm falvastagságban,
600x200x100 mm-es méretű
kézi falazóelemből (fugavastagság 10 mm),
falazó, cementes mészhabarcsba falazva
YTONG válaszfalelem, Pve jelű,600x200x100 mmM 1 (Hf10-mc) falazó, cementes mészhabarcs, mészpéppel
</t>
  </si>
  <si>
    <t>33-011-1.2.1.1.1.1.1-0120051</t>
  </si>
  <si>
    <t>Fa-, hézagmentes műanyag- és szőnyegburkolatok bontása,
csaphornyos vagy mozaikparketta,
22 mm vastag aljzatbetonra ragasztva</t>
  </si>
  <si>
    <t>42-000-3.2.2</t>
  </si>
  <si>
    <t>Fa-, hézagmentes műanyag- és szőnyegburkolatok bontása,
gumilemez vagy PVC burkolat tekercsből,lapokból vagy lépcsőn betétként</t>
  </si>
  <si>
    <t>42-000-3.4</t>
  </si>
  <si>
    <t>Egyéb bontások,
ragasztott padlóburkolat aljzatának portalanítása,a maradék ragasztószer oldószeres eltávolítása,maratása, felkaparása</t>
  </si>
  <si>
    <t>42-000-6.2</t>
  </si>
  <si>
    <t>Fal-, pillér és oszlopburkolat hordozószerkezetének felületelőkészítése
beltérben,
tégla, beton és vakolt alapfelületen,
felületelőkészítő alapozó és tapadóhíd felhordása egy rétegben
MUREXIN LF 1 mélyalapozó</t>
  </si>
  <si>
    <t>42-011-1.1.1.1-0216002</t>
  </si>
  <si>
    <t>Fal-, pillér és oszlopburkolat hordozószerkezetének felületelőkészítése
beltérben,
tégla, beton és vakolt alapfelületen,
kenhető víz- és páraszigetelés felhordása egy rétegben, hajlaterősítő szalag elhelyezésével
MUREXIN 1 KS folyékonyfólia</t>
  </si>
  <si>
    <t>42-011-1.1.1.2-0314002</t>
  </si>
  <si>
    <t>Padlóburkolat hordozószerkezetének felületelőkészítése
beltérben,
beton alapfelületen
önterülő felületkiegyenlítés készítése
5 mm átlagos rétegvastagságban
MUREXIN OS 50 Objekt Plus önterülő aljzatkiegyenlítő</t>
  </si>
  <si>
    <t>42-011-2.1.1.4.1-0311055</t>
  </si>
  <si>
    <t>Padlóburkolat hordozószerkezetének felületelőkészítése
beltérben,
beton alapfelületen
kenhető víz- és páraszigetelés felhordása egy rétegben, hajlaterősítő szalag elhelyezésével
MUREXIN 1 KS folyékonyfólia</t>
  </si>
  <si>
    <t>42-011-002.1.1.2-0314002</t>
  </si>
  <si>
    <t>42-012-1.1.3.1.1.2-0313021</t>
  </si>
  <si>
    <t>Padlóburkolat készítése,
beltérben,
kenhető szigetelésre,
gres, kőporcelán lappal,
kötésben vagy hálósan, 3-5 mm vtg. ragasztóba rakva, 1-10 mm fugaszélességgel,
20x20 - 40x40 cm közötti lapmérettel
MAPEI Keraflex Easy C2E cementkötésű ragasztóhabarcs, szürke, Kerapoxy IEG epoxigyanta fugázó, cementszürke</t>
  </si>
  <si>
    <t>42-022-1.1.3.2.1.1-0313020</t>
  </si>
  <si>
    <t>Melegburkolatok aljzatelőkészítése
Meglévő aljzat kiegyenlítése,
ragasztott parketta, valamint rugalmas burkolat alá (nagy igénybevétel)
ragasztóval szennyezett betonaljzat (cementesztrich) felület előkészítése,
3 mm vastagságban
MUREXIN Objekt Plus önterülő aljzatkiegyenlítő + MUREXIN D4 tapadóhíd</t>
  </si>
  <si>
    <t>42-041-3.2.2.1-0311055</t>
  </si>
  <si>
    <t>M42-042-12.1-0314505</t>
  </si>
  <si>
    <t>Lábazat kialakítása,
PVC-burkolatból,
felhajtással, PVC- hohlkehl profilba (szegőléc) bújtatva</t>
  </si>
  <si>
    <t>42-042-12.9-0313034</t>
  </si>
  <si>
    <t>42-042-31.1.1</t>
  </si>
  <si>
    <t>42-071-003-0156211</t>
  </si>
  <si>
    <t>Fa vagy műanyag nyílászáró szerkezetek bontása, ajtó, ablak vagy kapu,
2,01-4,00 m2 között</t>
  </si>
  <si>
    <t>44-000-1.2</t>
  </si>
  <si>
    <t>M44-001-1.3.1.1-0133172</t>
  </si>
  <si>
    <t>Fa beltéri nyílászárók
elhelyezése, ajtólap utólag szerelt tokba,
2 db pántfelsővel, kilinccsel, zárral, kompletten szerelve
6,00 m kerületig
beltéri HPL felületű, tele ajtólap furatos faforgács betéttel, 750x2000 mm, acél tokhoz</t>
  </si>
  <si>
    <t>Szerelt jellegű WC-kabinrendszer készítése kompletten,lábakkal, zárral, foglaltságjelzővel,
egyes kabin, 90 cm széles előlap ajtóval, 120 cm széles oldallappal
Trespa lapokból, szerelvényekkel, foglaltságjelző zárral, porszórt vagy eloxált aluprofilokkal, egyes kabin, 90 cm széles előlap ajtóval, 120 cm széles oldallappal</t>
  </si>
  <si>
    <t>M44-030-2.1-0122172</t>
  </si>
  <si>
    <t>Válaszfal rendszer moduláris elemei,
pissoire szeméremfal 145x40 cm méretben,15 cm-es lábakkal
Trespa pissoire szeméremfal 145x40 cm méretben</t>
  </si>
  <si>
    <t>M44-030-11.3-0122101</t>
  </si>
  <si>
    <t>Válaszfal rendszer moduláris elemei,
zuhany elválasztófal, 80-100 cm szélességben,15 cm-es lábakkal
Trespa zuhany elválasztófal 90 cm szélességig</t>
  </si>
  <si>
    <t>M44-030-11.4-0122155</t>
  </si>
  <si>
    <t>Lakatos-szerkezetek elhelyezése</t>
  </si>
  <si>
    <t>MUNKÁK ÖSSZESEN NETTÓ:</t>
  </si>
  <si>
    <t>Beltéri ajtók,
alapozott acél ajtótok elhelyezése,
befoglalótok szerelésével, Jobbos/Balos falcolt ajtólapokhoz EPDM tömítőprofillal, 130 mm nyers téglafal vastagságig,
625x2000-2000x2125 mm névleges méretig
falazós befoglalótok, névleges méret:750 x 2000 mm, 130 mm falvastagság</t>
  </si>
  <si>
    <t xml:space="preserve">Beltéri ajtók,
alapozott acél ajtótok elhelyezése,
befoglalótok szerelésével, Jobbos/Balos falcolt ajtólapokhoz EPDM tömítőprofillal, 130 mm nyers téglafal vastagságig,
625x2000-2000x2125 mm névleges méretig falazós befoglalótok, névleges méret:875 x 2000 mm, 130 mm falvastagsághoz
</t>
  </si>
  <si>
    <t>M45-001-1.1.4.1-0134022</t>
  </si>
  <si>
    <t>M45-001-1.1.4.1-0134026</t>
  </si>
  <si>
    <t>Belső festéseknél felület előkészítése, részmunkák;
felület glettelése zsákos kiszerelésű anyagból (alapozóval, sarokvédelemmel),
bármilyen padozatú helyiségben,
vakolt felületen,
1,5 mm vastagságban
tagolatlan felületen
Rigips Rimano 0-3 belsőtéri nagyszilárdságú glettelő gipsz</t>
  </si>
  <si>
    <t>47-000-1.99.1.2.1.1-0218023</t>
  </si>
  <si>
    <t>Belsőfestések
Diszperziós festés
műanyag bázisú vizes-diszperziós fehér vagy gyárilag színezett festékkel,
új vagy régi lekapart, előkészített alapfelületen,vakolaton, két rétegben,
tagolatlan sima felületen
SAKRET DFI diszperziós beltéri festék, fehér</t>
  </si>
  <si>
    <t>47-011-15.1.1.1-0150241</t>
  </si>
  <si>
    <t>47-021-21.1.1-0130711</t>
  </si>
  <si>
    <t>Acélfelületek átvonó festése
acél nyílászáró szerkezeten,
műgyanta kötőanyagú, oldószeres festékkel
Trinát magasfényű zománcfesték, szürke 200,EAN: 5995061119141</t>
  </si>
  <si>
    <t>Acélfelületek közbenső festése
acél nyílászáró szerkezeten,
műgyanta kötőanyagú, oldószeres festékkel
Trinát alapozófesték, szürke 200,EAN: 5995061765317</t>
  </si>
  <si>
    <t>47-021-31.1.1-0130365</t>
  </si>
  <si>
    <t>Burkolatok és tartozékok festés utáni tisztítása
Festés előtt burkolatok takarásának készítése
Takarás készítése fóliával</t>
  </si>
  <si>
    <t>90-008-1-0110202</t>
  </si>
  <si>
    <t>100 m2</t>
  </si>
  <si>
    <t>Burkolatok és tartozékok festés utáni tisztítása
Festés után burkolatok takarásának felszedése</t>
  </si>
  <si>
    <t>90-008-2</t>
  </si>
  <si>
    <t>Munkák befezését követő piperetakarítás</t>
  </si>
  <si>
    <t>klt</t>
  </si>
  <si>
    <t>Javítások, pótlások
Meglévő mindenféle nyílászáró szerkezet javításafaanyag- és/vagy vasalatpótlással,</t>
  </si>
  <si>
    <t>44-090-2.8</t>
  </si>
  <si>
    <t>Bordásfalak bontása, deponálása, festés utáni visszaszerelése</t>
  </si>
  <si>
    <r>
      <t xml:space="preserve">Fal-, pillér-, oszlopburkolat készítése
beltérben,
kenhető szigetelésre,
mázas kerámiával,
kötésben vagy hálósan, 3-5 mm vtg. ragasztóba rakva, 1-10 mm fugaszélességgel,
10x10 - 20x20 cm közötti lapmérettel
MAPEI Keraflex Light S1 C2TE S1 cementkötésű ragasztóhabarcs, szürke, Ultracolor Plus fugázó, fehér                            </t>
    </r>
    <r>
      <rPr>
        <b/>
        <sz val="10"/>
        <color theme="1"/>
        <rFont val="Times New Roman"/>
        <family val="1"/>
        <charset val="238"/>
      </rPr>
      <t>WC, zuhanyzó helyiségekben</t>
    </r>
  </si>
  <si>
    <t>M42-022-1.1.3.2.1.1-0313020</t>
  </si>
  <si>
    <r>
      <t xml:space="preserve">Padlóburkolat készítése,
beltérben,
kenhető szigetelésre,
gres, kőporcelán lappal,
kötésben vagy hálósan, 3-5 mm vtg. ragasztóba rakva, 1-10 mm fugaszélességgel,
20x20 - 40x40 cm közötti lapmérettel
MAPEI Keraflex Easy C2E cementkötésű ragasztóhabarcs, szürke, Kerapoxy IEG epoxigyanta fugázó, cementszürke                    </t>
    </r>
    <r>
      <rPr>
        <b/>
        <sz val="10"/>
        <color theme="1"/>
        <rFont val="Times New Roman"/>
        <family val="1"/>
        <charset val="238"/>
      </rPr>
      <t>R11 csúszásmentes lappal zuhanyzóban</t>
    </r>
  </si>
  <si>
    <t>42-042-11.3-0312004</t>
  </si>
  <si>
    <t>PVC burkolat fektetése kiegyenlített aljzatra,
ajánlott ragasztó PVC burkolat fektetéséhez(a ragasztás ideje a burkolási tételeknél szerepel)
MAPEI Ultrabond Eco 380 diszperziós ragasztó</t>
  </si>
  <si>
    <t>42-042-11.9-0313034</t>
  </si>
  <si>
    <t>Fa-, hézagmentes műanyag- és szőnyegburkolatok bontása,
lambéria, fal-, mennyezetburkolat</t>
  </si>
  <si>
    <t>42-000-003.7</t>
  </si>
  <si>
    <t>OSB falburkolat bontása</t>
  </si>
  <si>
    <t>71-000-1.1.1</t>
  </si>
  <si>
    <t>Vezetékek, kábelek és szerelvények bontása; védőcső leszerelése műanyag csőből, falhoronyból</t>
  </si>
  <si>
    <t xml:space="preserve">m      </t>
  </si>
  <si>
    <t>71-000-1.5.1</t>
  </si>
  <si>
    <t>Vezetékek, kábelek és szerelvények bontása; vörösréz vagy alumínium vezeték leszerelése védőcsőből kihúzva, 10 mm2-ig</t>
  </si>
  <si>
    <t>71-000-1.10</t>
  </si>
  <si>
    <t xml:space="preserve">db     </t>
  </si>
  <si>
    <t>71-000-1.11</t>
  </si>
  <si>
    <t>Vezetékek, kábelek és szerelvények bontása; kapcsolók, csatlakozó aljzatok, falifoglalatok, csengők, reduktorok, erős- vagy gyengeáramú nyomók, termosztátok, lépcsőházi automaták, jelzők leszerelése</t>
  </si>
  <si>
    <t>71-000-1.13</t>
  </si>
  <si>
    <t>71-001-1.1.1.1.1-0110113</t>
  </si>
  <si>
    <t>Merev, simafalú műanyag védőcső elhelyezése, elágazó dobozokkal, előre elkészített falhoronyba, vékonyfalú kivitelben, könnyű mechanikai igénybevételre, Névleges méret: 11-16 mm HYDRO-THERM beltéri Mü III. vékonyfalú, hajlítható merev műanyag szürke védőcső 13.5 mm, Kód: MU-III 13.5</t>
  </si>
  <si>
    <t>71-001-1.1.1.1.1-0110116</t>
  </si>
  <si>
    <t>Merev, simafalú műanyag védőcső elhelyezése, elágazó dobozokkal, előre elkészített falhoronyba, vékonyfalú kivitelben, könnyű mechanikai igénybevételre, Névleges méret: 11-16 mm HYDRO-THERM beltéri Mü III. vékonyfalú, hajlítható merev műanyag szürke védőcső 16 mm, Kód: MU-III 16</t>
  </si>
  <si>
    <t>71-001-11.1.1-0123823</t>
  </si>
  <si>
    <t>71-001-11.1.2-0123003</t>
  </si>
  <si>
    <t>71-002-1.1-0210002</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</si>
  <si>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H07V-U 450/750V 1x1,5 mm</t>
    </r>
    <r>
      <rPr>
        <vertAlign val="superscript"/>
        <sz val="10"/>
        <color indexed="8"/>
        <rFont val="Times New Roman CE"/>
        <charset val="238"/>
      </rPr>
      <t>2</t>
    </r>
    <r>
      <rPr>
        <sz val="10"/>
        <color indexed="8"/>
        <rFont val="Times New Roman CE"/>
        <charset val="238"/>
      </rPr>
      <t>, tömör rézvezetővel (MCu)</t>
    </r>
  </si>
  <si>
    <t>71-002-1.1-0210003</t>
  </si>
  <si>
    <r>
      <t>Szigetelt vezeték elhelyezése védőcsőbe húzva vagy vezetékcsatornába fektetve, rézvezetővel, leágazó kötésekkel, szigetelés ellenállás méréssel, a szerelvényekhez csatlakozó vezetékvégek bekötése nélkül, keresztmetszet: 0,5-2,5 mm</t>
    </r>
    <r>
      <rPr>
        <vertAlign val="superscript"/>
        <sz val="10"/>
        <color indexed="8"/>
        <rFont val="Times New Roman CE"/>
        <charset val="238"/>
      </rPr>
      <t>2</t>
    </r>
    <r>
      <rPr>
        <sz val="10"/>
        <color indexed="8"/>
        <rFont val="Times New Roman CE"/>
        <charset val="238"/>
      </rPr>
      <t xml:space="preserve"> PannonCom-Kábel H07V-U 450/750V 1x2,5 mm</t>
    </r>
    <r>
      <rPr>
        <vertAlign val="superscript"/>
        <sz val="10"/>
        <color indexed="8"/>
        <rFont val="Times New Roman CE"/>
        <charset val="238"/>
      </rPr>
      <t>2</t>
    </r>
    <r>
      <rPr>
        <sz val="10"/>
        <color indexed="8"/>
        <rFont val="Times New Roman CE"/>
        <charset val="238"/>
      </rPr>
      <t>, tömör rézvezetővel (MCu)</t>
    </r>
  </si>
  <si>
    <t>71-002-2.1-0211041</t>
  </si>
  <si>
    <r>
      <t>Szigetelt vezeték elhelyezése közvetlen falhoronyba vagy falra fektetve,  vakolat alá, 1-3 erű tömör rézvezetővel, dobozokkal és leágazó kötésekkel, szigetelési ellenállás méréssel, a szerelvényekhez csatlakozó vezetékvégek bekötése nélkül, keresztmetszet: 1,5-2,5 mm</t>
    </r>
    <r>
      <rPr>
        <vertAlign val="superscript"/>
        <sz val="10"/>
        <color indexed="8"/>
        <rFont val="Times New Roman CE"/>
        <charset val="238"/>
      </rPr>
      <t>2</t>
    </r>
    <r>
      <rPr>
        <sz val="10"/>
        <color indexed="8"/>
        <rFont val="Times New Roman CE"/>
        <charset val="238"/>
      </rPr>
      <t xml:space="preserve"> PannonCom-Kábel MMFalCu 450/750V 3x1,5 mm</t>
    </r>
    <r>
      <rPr>
        <vertAlign val="superscript"/>
        <sz val="10"/>
        <color indexed="8"/>
        <rFont val="Times New Roman CE"/>
        <charset val="238"/>
      </rPr>
      <t>2</t>
    </r>
    <r>
      <rPr>
        <sz val="10"/>
        <color indexed="8"/>
        <rFont val="Times New Roman CE"/>
        <charset val="238"/>
      </rPr>
      <t>, tömör rézvezetővel</t>
    </r>
  </si>
  <si>
    <t>Komplett világítási szerelvények; Fali kapcsolók elhelyezése, süllyesztve, 10A kétpólusú kapcsolók</t>
  </si>
  <si>
    <t>71-005-1.11.1.1.1-0230109</t>
  </si>
  <si>
    <t>Komplett világítási szerelvények; Csatlakozóaljzat elhelyezése, süllyesztve, 16A, földelt, egyes csatlakozóaljzat (2P+F)</t>
  </si>
  <si>
    <t>71-009-1.1.5-0411015</t>
  </si>
  <si>
    <t>Áramköri kiselosztók falon kívüli elhelyezéssel, kalapsínes szerelőlappal, N- és PE sínnel, max. 63A-ig, IP 30/IP 40 védettséggel, (kismegszakítók, védőkapcsolók, távkapcsolók stb. számára) Tornatermi alelozstó terv szerint, kompletten elhelyezve</t>
  </si>
  <si>
    <t>71-010-5.2-0299301</t>
  </si>
  <si>
    <t>Fénycsöves ipari lámpatest elhelyezése előre elkészített tartószerkezetre, nyitott kivitelben, IP 44-ig, többcsöves</t>
  </si>
  <si>
    <t>71-012-2.5-0241010</t>
  </si>
  <si>
    <t>Villamos háztartási készülékek elhelyezése, előre elkészített tartószerkezetre: elektromos kézszárító nyomógombos kézszárító, fényes króm fémburkolattal.</t>
  </si>
  <si>
    <t>71-013-9</t>
  </si>
  <si>
    <t>Erősáramú és villamos berendezések első felülvizsgálata és érintésvédelmi mérés és jegyzőkönyv készítése</t>
  </si>
  <si>
    <t xml:space="preserve">klt    </t>
  </si>
  <si>
    <t>33-063-1.1.2</t>
  </si>
  <si>
    <t>Faláttörés 30x30 cm méretig, téglafalban, 12,01-25 cm falvastagság között</t>
  </si>
  <si>
    <t>33-063-3.2.1</t>
  </si>
  <si>
    <r>
      <t>Horonyvésés, téglafalban, 8 cm</t>
    </r>
    <r>
      <rPr>
        <vertAlign val="superscript"/>
        <sz val="10"/>
        <color indexed="8"/>
        <rFont val="Times New Roman CE"/>
        <charset val="238"/>
      </rPr>
      <t>2</t>
    </r>
    <r>
      <rPr>
        <sz val="10"/>
        <color indexed="8"/>
        <rFont val="Times New Roman CE"/>
        <charset val="238"/>
      </rPr>
      <t xml:space="preserve"> keresztmetszetig</t>
    </r>
  </si>
  <si>
    <t>33-063-21.1.1</t>
  </si>
  <si>
    <r>
      <t>Fészekvésés, téglafalban, 0,015 m</t>
    </r>
    <r>
      <rPr>
        <vertAlign val="superscript"/>
        <sz val="10"/>
        <color indexed="8"/>
        <rFont val="Times New Roman CE"/>
        <charset val="238"/>
      </rPr>
      <t>3</t>
    </r>
    <r>
      <rPr>
        <sz val="10"/>
        <color indexed="8"/>
        <rFont val="Times New Roman CE"/>
        <charset val="238"/>
      </rPr>
      <t>-ig</t>
    </r>
  </si>
  <si>
    <t>33-062-1.1-1110002</t>
  </si>
  <si>
    <r>
      <t>Áttörés vezetékek részére, helyreállítással, 0,1 m</t>
    </r>
    <r>
      <rPr>
        <vertAlign val="superscript"/>
        <sz val="10"/>
        <color indexed="8"/>
        <rFont val="Times New Roman CE"/>
        <charset val="238"/>
      </rPr>
      <t>2</t>
    </r>
    <r>
      <rPr>
        <sz val="10"/>
        <color indexed="8"/>
        <rFont val="Times New Roman CE"/>
        <charset val="238"/>
      </rPr>
      <t>/db méretig, tégla válaszfalban Kisméretű tömör tégla 250x120x65 mm I.o. Hf5-mc, falazó, cementes mészhabarcs</t>
    </r>
  </si>
  <si>
    <t>71-000-1.12</t>
  </si>
  <si>
    <t>Vezetékek, kábelek és szerelvények bontása; ipari kapcsolók, ipari csatlakozók leszerelése</t>
  </si>
  <si>
    <t>71-009-1.1.5-0410033</t>
  </si>
  <si>
    <t>71-010-2.1.2.2.2-0141482</t>
  </si>
  <si>
    <t>Felületre szerelt lámpatest elhelyezése előre elkészített tartószerkezetre, zárt,fénycsöves kivitelben, labdavédett tornatermi lámpatestek.</t>
  </si>
  <si>
    <t>71-010-2.2.1</t>
  </si>
  <si>
    <t>Felületre szerelt lámpatest elhelyezése előre elkészített tartószerkezetre, zárt, kompakt fénycsöves kivitelben, elektronikával szerelt (A1 energia osztályú)</t>
  </si>
  <si>
    <t>71-010-11.1-0143564</t>
  </si>
  <si>
    <t>Falon kívüli, vízmentes lámpák elhelyezése, min. IP 44 fénycsöves kivitelben</t>
  </si>
  <si>
    <t>71-005-1.1.1.2-0564343</t>
  </si>
  <si>
    <t>M33-000-21.1.1.1.3.1</t>
  </si>
  <si>
    <t xml:space="preserve">Zuhanyválaszfal bontása kompletten 
</t>
  </si>
  <si>
    <t>M42-043-001.3</t>
  </si>
  <si>
    <t>Ütéscsillapító falburkolat készítése tornateremben</t>
  </si>
  <si>
    <t>45-000-2.3</t>
  </si>
  <si>
    <t>Bontások
Rácsok, korlátok, kerítések bontása,
ablakrács</t>
  </si>
  <si>
    <t>M45-004-4.1-0990115</t>
  </si>
  <si>
    <t>Tornatermi ablakokra új egyedi ablakrács készítése alumínium leemelhető keretttel haidekker háló mezőkitöltéssel</t>
  </si>
  <si>
    <t>47-011-005.2.1.1-0141882</t>
  </si>
  <si>
    <t>Olajfestések,
lenolaj kötőanyagú, fehér vagy színes falfestékkel,
ásványi alapfelületen, régi jól tapadó festékrétegen,egy rétegben,
tagolatlan sima felületen
Biopin falfesték légzésaktív, fehér, Nr. 15002</t>
  </si>
  <si>
    <t>47-021-21.3.1-0130701</t>
  </si>
  <si>
    <t>Acélfelületek közbenső festése
rácson, korláton, kerítésen, sodronyhálón
műgyanta kötőanyagú, oldószeres festékkel
Trinát alapozófesték, fehér 100,EAN: 5995061117031</t>
  </si>
  <si>
    <t>47-021-31.3.1-0130361</t>
  </si>
  <si>
    <t>Acélfelületek átvonó festése
rácson, korláton, kerítésen, sodronyhálón
műgyanta kötőanyagú, oldószeres festékkel
Trinát magasfényű zománcfesték, fehér 100,EAN: 5995061119042</t>
  </si>
  <si>
    <t>47-031-1.1.1.2-0130701</t>
  </si>
  <si>
    <t>Belső fafelületek
alapmázolása,
műgyantabázisú (alkid) oldószertartalmú alapozóval,
tagolt felületen
Trinát alapozófesték, fehér 100,EAN: 5995061117031</t>
  </si>
  <si>
    <t>47-031-1.3.1.2-0130701</t>
  </si>
  <si>
    <t>Belső fafelületek
fedőmázolása,
műgyantabázisú (alkid) oldószertartalmú alapozóval,
tagolt felületen
Trinát alapozófesték, fehér 100,EAN: 5995061117031</t>
  </si>
  <si>
    <t>M33-091-8.2.1-1110002</t>
  </si>
  <si>
    <t>Javítások, pótlások
Teherhordó és kitöltő falazat,égetett agyag-kerámia termékekből,kifalazások
régi tűzcsap helyének befalazása,
kisméretű téglával
Kisméretű tömör tégla 250x120x65 mm I.o.Hf5-mc, falazó, cementes mészhabarcs</t>
  </si>
  <si>
    <t>Sportpálya vonalazása (szabvány méretű röplabdapálya, kosárlabda pálya felfestés)</t>
  </si>
  <si>
    <t>Fitnesz és torna eszközök kihelyezése kész elemekből, szilárd burkolatra való rögzítéssel,
beltéri
KUPAS Bordásfal m.:900x100x3000 mm, Cikkszám: B9030</t>
  </si>
  <si>
    <t>92-002-101.6-0155395</t>
  </si>
  <si>
    <t xml:space="preserve">Labdafogó háló telepítése, 5 x 5 cm lyukmérettel, feszítőkkel kompletten telepítve </t>
  </si>
  <si>
    <t>36-090-2.1.1</t>
  </si>
  <si>
    <t>Vakolatok pótlása, keskenyvakolatok pótlása
oldalfalon,
10 cm szélességig</t>
  </si>
  <si>
    <t>ELTE Apáczai Csere János Gyakorló Gimnázium</t>
  </si>
  <si>
    <t>33-063-3.2.4</t>
  </si>
  <si>
    <r>
      <t>Horonyvésés, téglafalban, 24,01-50,00 cm</t>
    </r>
    <r>
      <rPr>
        <vertAlign val="superscript"/>
        <sz val="10"/>
        <color indexed="8"/>
        <rFont val="Times New Roman CE"/>
        <charset val="238"/>
      </rPr>
      <t>2</t>
    </r>
    <r>
      <rPr>
        <sz val="10"/>
        <color indexed="8"/>
        <rFont val="Times New Roman CE"/>
        <charset val="238"/>
      </rPr>
      <t xml:space="preserve"> keresztmetszet között</t>
    </r>
  </si>
  <si>
    <t>81-000-1.1.1</t>
  </si>
  <si>
    <t>Csővezetékek bontása, horganyzott vagy fekete acélcsövek tartószerkezetről, vagy padlócsatornából lángvágással, deponálással, DN 50 méretig</t>
  </si>
  <si>
    <t>81-000-1.5.1</t>
  </si>
  <si>
    <t>Csővezetékek bontása, ragasztott vagy gumigyűrűs tömítésű PVC csővezeték esetén, DN 25 - 50 között</t>
  </si>
  <si>
    <t>81-000-1.5.2</t>
  </si>
  <si>
    <t>Csővezetékek bontása, ragasztott vagy gumigyűrűs tömítésű PVC csővezeték esetén, DN 65 - 100 között</t>
  </si>
  <si>
    <t>81-000-1.6</t>
  </si>
  <si>
    <t>Csővezetékek bontása, vízvezeték elzárás és nyitás, javítási munkák előtt és után</t>
  </si>
  <si>
    <t>81-001-1.3.3.1.1.1.5-0329515</t>
  </si>
  <si>
    <t>Ivóvíz vezeték, Ötrétegű cső szerelése, PE-Xc/Al/PE-HD anyagból, préshüvelyes kötéssel, cső elhelyezése csőidomok nélkül, szakaszos nyomáspróbával, falhoronyba vagy padlószerkezetbe szerelve (horonyvésés külön tételben), DN 32 WAVIN Tigris K1 ötrétegű</t>
  </si>
  <si>
    <t>cső szálban, 40x4,00 mm / 5 m, FFCS40</t>
  </si>
  <si>
    <t>81-002-3.2.1.2.2-0130970</t>
  </si>
  <si>
    <t>PVC lefolyóvezeték szerelése, tokos, gumigyűrűs kötésekkel, cső elhelyezése csőidomokkal, szakaszos tömörségi próbával, horonyba vagy padlócsatornába, DN 40 PIPELIFE PVC-U tokos lefolyócső 40x1,8x500 mm, KAEM040/0.5M</t>
  </si>
  <si>
    <t>81-002-3.2.1.2.3-0130971</t>
  </si>
  <si>
    <t>PVC lefolyóvezeték szerelése, tokos, gumigyűrűs kötésekkel, cső elhelyezése csőidomokkal, szakaszos tömörségi próbával, horonyba vagy padlócsatornába, DN 50 PIPELIFE PVC-U tokos lefolyócső 50x1,8x500 mm, KAEM050/0.5M</t>
  </si>
  <si>
    <t>81-002-3.2.1.2.4-0130984</t>
  </si>
  <si>
    <t>PVC lefolyóvezeték szerelése, tokos, gumigyűrűs kötésekkel, cső elhelyezése csőidomokkal, szakaszos tömörségi próbával, horonyba vagy padlócsatornába, DN 65 PIPELIFE PVC-U tokos lefolyócső 63x1,9x1000 mm, KAEM063/1M</t>
  </si>
  <si>
    <t>81-002-3.2.1.2.5</t>
  </si>
  <si>
    <t>PVC lefolyóvezeték szerelése, tokos, gumigyűrűs kötésekkel, cső elhelyezése csőidomokkal, szakaszos tömörségi próbával, horonyba vagy padlócsatornába, DN 80</t>
  </si>
  <si>
    <t>81-002-3.2.1.2.6-0130986</t>
  </si>
  <si>
    <t>PVC lefolyóvezeték szerelése, tokos, gumigyűrűs kötésekkel, cső elhelyezése csőidomokkal, szakaszos tömörségi próbával, horonyba vagy padlócsatornába, DN 100 PIPELIFE PVC-U tokos lefolyócső 110x2,2x1000 mm, KAEM110/1M</t>
  </si>
  <si>
    <t>81-002-3.2.1.2.7</t>
  </si>
  <si>
    <t>PVC lefolyóvezeték szerelése, tokos, gumigyűrűs kötésekkel, cső elhelyezése csőidomokkal, szakaszos tömörségi próbával, horonyba vagy padlócsatornába, DN 125</t>
  </si>
  <si>
    <t>81-012-1.1.2-0220203</t>
  </si>
  <si>
    <t>Elágazás készítése, meglévő horganyzott vagy fekete acélcső vezetéken, szabadon, horonyba vagy padlócsatornába, DN 15 Horganyzott acélcsövön T-idom közbeiktatásával MSZ 6006-B-1 (U.130 sz.) 1/2"</t>
  </si>
  <si>
    <t>81-012-1.1.3-0220204</t>
  </si>
  <si>
    <t>Elágazás készítése, meglévő horganyzott vagy fekete acélcső vezetéken, szabadon, horonyba vagy padlócsatornába, DN 20-25 Horganyzott acélcsövön T-idom közbeiktatásával MSZ 6006-B-1 (U.130 sz.) 3/4"</t>
  </si>
  <si>
    <t>81-012-1.1.3-0220205</t>
  </si>
  <si>
    <t>Elágazás készítése, meglévő horganyzott vagy fekete acélcső vezetéken, szabadon, horonyba vagy padlócsatornába, DN 20-25 Horganyzott acélcsövön T-idom közbeiktatásával MSZ 6006-B-1 (U.130 sz.) 1"</t>
  </si>
  <si>
    <t>81-012-1.1.4-0210206</t>
  </si>
  <si>
    <t>Elágazás készítése, meglévő horganyzott vagy fekete acélcső vezetéken, szabadon, horonyba vagy padlócsatornába, DN 32-40 Fekete acélcsövön T-idom közbeiktatásával MSZ 6006-B-1 (U.130 sz.) 1 1/4"</t>
  </si>
  <si>
    <t>81-000-1.6.1</t>
  </si>
  <si>
    <t>Csővezetékek, csatlakozási pontok feltárása falakban födémben,  munkák megkezdése előtt</t>
  </si>
  <si>
    <t>81-001-1.3.3.1.1.1.2-0329502</t>
  </si>
  <si>
    <t xml:space="preserve">Ivóvíz vezeték, Ötrétegű cső szerelése, PE-Xc/Al/PE-HD anyagból, préshüvelyes kötéssel, cső elhelyezése csőidomokkal, szakaszos nyomáspróbával, falhoronyba vagy padlószerkezetbe szerelve (horonyvésés külön tételben), DN 15 WAVIN K1 Future cső tekercsben, </t>
  </si>
  <si>
    <t>20x2,25 mm, 10 bar, 95 C fok, FFC20</t>
  </si>
  <si>
    <t>81-001-1.3.3.1.1.1.3-0329503</t>
  </si>
  <si>
    <t xml:space="preserve">Ivóvíz vezeték, Ötrétegű cső szerelése, PE-Xc/Al/PE-HD anyagból, préshüvelyes kötéssel, cső elhelyezése csőidomokkal, szakaszos nyomáspróbával, falhoronyba vagy padlószerkezetbe szerelve (horonyvésés külön tételben), DN 20 WAVIN K1 Future cső tekercsben, </t>
  </si>
  <si>
    <t>25x2,50 mm, 10 bar, 95 C fok, FFC25</t>
  </si>
  <si>
    <t>81-001-1.3.3.1.1.1.4-0329504</t>
  </si>
  <si>
    <t>Ivóvíz vezeték, Ötrétegű cső szerelése, PE-Xc/Al/PE-HD anyagból, préshüvelyes kötéssel, cső elhelyezése csőidomokkal, szakaszos nyomáspróbával, falhoronyba vagy padlószerkezetbe szerelve (horonyvésés külön tételben), DN 25 WAVIN Tigris K1 ötrétegű cső</t>
  </si>
  <si>
    <t>tekercsben, 32x3,00 mm / 50 m, FFC32</t>
  </si>
  <si>
    <t xml:space="preserve">Ivóvíz vezeték, Ötrétegű cső szerelése, PE-Xc/Al/PE-HD anyagból, préshüvelyes kötéssel, cső elhelyezése csőidomokkal nélkül, szakaszos nyomáspróbával, falhoronyba vagy padlószerkezetbe szerelve (horonyvésés külön tételben), DN 32 WAVIN Tigris K1 ötrétegű </t>
  </si>
  <si>
    <t>81-002-3.2.1.2.6-0130975</t>
  </si>
  <si>
    <t>PVC lefolyóvezeték szerelése, tokos, gumigyűrűs kötésekkel, cső elhelyezése csőidomokkal, szakaszos tömörségi próbával, horonyba vagy padlócsatornában, az ejtővezetéken légbeszívó szelep elhelyezéssel DN 100 Légbeszívó szelep  DN110 kettősfalú</t>
  </si>
  <si>
    <t>légszigeteléssel, ENI12380-1 szerint, levehető rovarfogó ráccsal, gumimembránnal</t>
  </si>
  <si>
    <t>82-000-3.1</t>
  </si>
  <si>
    <t>Vízellátás berendezési tárgyak leszerelése, szelepek, bekötőcsövek, könyökök, zsírfogók stb.</t>
  </si>
  <si>
    <t>82-000-3.4</t>
  </si>
  <si>
    <t>Vízellátás berendezési tárgyak leszerelése, WC csésze tartozékokkal</t>
  </si>
  <si>
    <t>82-000-3.6</t>
  </si>
  <si>
    <t>Vízellátás berendezési tárgyak leszerelése, öblítőtartály tartozékokkal</t>
  </si>
  <si>
    <t>82-000-3.9.1</t>
  </si>
  <si>
    <t>Vízellátás berendezési tárgyak leszerelése, zuhanytálcák</t>
  </si>
  <si>
    <t>82-001-7.3.2-0121039</t>
  </si>
  <si>
    <t xml:space="preserve">Kétoldalon menetes vagy roppantógyűrűs szerelvény elhelyezése, külső vagy belső menettel, illetve hollandival csatlakoztatva DN 20 gömbcsap, víz- és gázfőcsap HERZ gömbcsap vakolat alatti szereléshez, nikkelezett, PTFE és NBR tömítéssel, -10°C-110°C, víz </t>
  </si>
  <si>
    <t>0°C-110°C, bb. 3/4", Csz: 1220202</t>
  </si>
  <si>
    <t>82-001-7.4.2-0121493</t>
  </si>
  <si>
    <t>Kétoldalon menetes vagy roppantógyűrűs szerelvény elhelyezése, külső vagy belső menettel, illetve hollandival csatlakoztatva DN 25 gömbcsap, víz- és gázfőcsap HERZ gömbcsap elzárókarral MODUL, cafnival, nikkelezett, PTFE és NBR tömítéssel, -10°C-110°C,</t>
  </si>
  <si>
    <t>víz 0°C-110°C, 1" kb. menettel, Csz.: 1221103</t>
  </si>
  <si>
    <t>82-009-1.1.1-0215021</t>
  </si>
  <si>
    <t>Falikút, kiöntő vagy mosóvályú elhelyezése és bekötése, falikút, szifon (bűzelzáró) és csaptelep nélkül, acéllemezből-, rozsdamentes lemezből vagy öntöttvasból Acéllemez falikút, kívül-belül fehér tűzzománcozott, rövid hátlapú</t>
  </si>
  <si>
    <t>82-009-5.1-0112641</t>
  </si>
  <si>
    <t>Mosdó vagy mosómedence berendezés elhelyezése és bekötése, kifolyószelep, bűzelzáró és sarokszelep nélkül, falra szerelhető porcelán kivitelben (komplett) BÁZIS porcelán mosdó 60 cm, 3 csaplyukkal, fúrt, 4196 71 01, fehér</t>
  </si>
  <si>
    <t>82-009-7.2-0114091</t>
  </si>
  <si>
    <t>Mosogató, mosdó vagy falikút tartozékok felszerelése, szifontakaró ALFÖLDI/BÁZIS szifontakaró mosdókhoz, fehér, Kód: 4902 00 01</t>
  </si>
  <si>
    <t>82-009-11.1.2.1-0110201</t>
  </si>
  <si>
    <t>WC csésze elhelyezése és bekötése, öblítőtartály, sarokszelep, WC ülőke,  nyomógomb nélkül, porcelánból, hátsókifolyású, lapos öblítésű kivitelben BÁZIS porcelán laposöblítésű W.C. hátsó kifolyású, 4030 00 01, fehér</t>
  </si>
  <si>
    <t>82-009-12.1-0117096</t>
  </si>
  <si>
    <t>WC-csésze kiegészítő szerelvényeinek elhelyezése, WC-ülőke Alföldi WC-ülőke, 8780 95 01, fehér</t>
  </si>
  <si>
    <t>82-009-12.2.2-0135123</t>
  </si>
  <si>
    <t>WC-csésze kiegészítő szerelvényeinek elhelyezése, WC csatlakozó, hátsó kifolyású WC-hez HL210.WE, PP WC-csatlakozó DN110, 0 - 90° -ig fokozat nélkül állítható, ajakos tömítés a kerámia fogadására, fehér</t>
  </si>
  <si>
    <t>82-009-15.1.1-0451131</t>
  </si>
  <si>
    <t>Vizelde vagy piszoár berendezés elhelyezése, öblítőszelep, sarokszelep és bűzelzáró nélkül, porcelán, falra szerelhető vizelde D-ÉG fehér kristályporcelán vizelde szifonnal, Csz.: SAH8441000004401 Tartalék elzáróval, infra működtetésű öblítő szeleppel,</t>
  </si>
  <si>
    <t>bekötőcsővel  komplett</t>
  </si>
  <si>
    <t>82-009-17.1-0110161</t>
  </si>
  <si>
    <t>Berendezési tárgyak szerelvényeinek felszerelése, sarokszelep szerelés MOFÉM sárgaréz sarokszelep 1/2"-1/2" sárgaréz, krómozott, 10 bar, Kód: 163-0002-00</t>
  </si>
  <si>
    <t>82-009-17.1-0325007</t>
  </si>
  <si>
    <t>Berendezési tárgyak szerelvényeinek felszerelése, légtelenítő-légbeszívó szelep 1/2"</t>
  </si>
  <si>
    <t>82-009-18.2-0318815</t>
  </si>
  <si>
    <t>Berendezési tárgyak szerelvényeinek felszerelése, fali kifolyószelep szerelés MOFÉM kifolyószelep, tömlővéggel, 1/2", dizájn kivitel, kód: 162-0035-17</t>
  </si>
  <si>
    <t>82-009-19.3.2-0318777</t>
  </si>
  <si>
    <t>Csaptelepek és szerelvényeinek felszerelése, mosdócsaptelepek, álló illetve süllyesztett mosdócsaptelep MOFÉM Junior Evo egykaros mosdócsaptelep, 5 l/perc Eco perlátorral, ECO kerámia vezérlő, forr. elleni véd.-mel, kr. leeresztősz. nélkül, kód:</t>
  </si>
  <si>
    <t>150-0057-00</t>
  </si>
  <si>
    <t>82-009-21.1-0135288</t>
  </si>
  <si>
    <t xml:space="preserve">Padló alatti illetve falba süllyeszthető bűzelzáró, padló alatti 1, 2, 3 ágú elhelyezése HL90Pr-3020, Alacsony padlólefolyó vízszintes DN40/50 csatlakozóval, nemesacél keretes, becsempézhető lefolyólappal 132x132mm/ 112x112mm, szigetelő karimával, Primus </t>
  </si>
  <si>
    <t>száraz bűzzárral, 10-80mm-ig vágással rövidíthető magasítóval, tartozékokkal. Min. beépítési magasság: 89mm</t>
  </si>
  <si>
    <t>82-009-31.1.1-0135003</t>
  </si>
  <si>
    <t>Vizes berendezési tárgyak bűzelzáróinak felszerelése, falikúthoz-mosogatóhoz DN 40 HL100G/40, Konyhai szifon DN40 x 6/4", gömbcsuklóval</t>
  </si>
  <si>
    <t>82-009-31.2-0130629</t>
  </si>
  <si>
    <t>Vizes berendezési tárgyak bűzelzáróinak felszerelése, mosdóhoz, bidéhez MOFÉM csőszifon leeresztő szelep nélkül, állítható, krómozott, Kód: 165-0027-05</t>
  </si>
  <si>
    <t>82-009-31.2-0130630</t>
  </si>
  <si>
    <t>Vizes berendezési tárgyak bűzelzáróinak felszerelése, mosdóhoz, bidéhez MOFÉM nyomógombos leeresztő szelep, szifon csatlakozó: 5/4", kód: 168-0005-00</t>
  </si>
  <si>
    <t>82-012-61.1.1</t>
  </si>
  <si>
    <t>Fűtőtestek le- és visszaszerelése, festés előtt illetve festés után, öntöttvas radiátor, 10 tagig</t>
  </si>
  <si>
    <t>82-012-61.1.3</t>
  </si>
  <si>
    <t>Fűtőtestek le- és visszaszerelése, festés előtt illetve festés után, öntöttvas radiátor, 20 tag felett</t>
  </si>
  <si>
    <t>82-016-1.1.9-0318742</t>
  </si>
  <si>
    <t>Piperetárgyak elhelyezése egy-három helyen felerősítve, WC-kefe tartóval MOFÉM Fiesta WC kefe fali tartóval, kód: 501-1080-00</t>
  </si>
  <si>
    <t>82-016-1.2.3-0391463</t>
  </si>
  <si>
    <t>Piperetárgyak elhelyezése négy vagy több helyen felerősítve, tükör, elektromos bekötés nélkül AKV60 - Élfénycsiszolt tükör, 400x600mm, biztonsági fóliázott, rögzítőfülekkel keret nélküli, Méretek: 600x400 mm, B&amp;K</t>
  </si>
  <si>
    <t>82-016-2.1-0380083</t>
  </si>
  <si>
    <t>Adagoló (szappan, tusfürdő, fertőtlenítő, kézkrém, illatosító) és tartozékainak elhelyezése, falra szerelt kivitelben SCA Hygiene Products TORK folyékony és spray szappan adagoló, Elevation dizájn, ABS műanyag, 29,1x11,2x11,4 cm, fekete, Cikkszám: 560008</t>
  </si>
  <si>
    <t>82-016-3.1-0221030</t>
  </si>
  <si>
    <t>Papíradagolók elhelyezése falra szerelt kivitelben Toalettpapír adagoló fém, fehérre szinterezett, két normál tekercshez, Rendelési szám: B&amp;K BKH0030511 - Losdi WC papír tartó nagy tekercshez, zárható, műanyag, fehér</t>
  </si>
  <si>
    <t>82-016-9.1-0320905</t>
  </si>
  <si>
    <t>Padló- vagy csőrózsa elhelyezése fa, műanyag vagy lemez, DN 10-DN 50 PVC csőrózsa 5/4"</t>
  </si>
  <si>
    <t>82-016-9.2</t>
  </si>
  <si>
    <t>Padló- vagy csőrózsa elhelyezése sarokszelepekhez DN 15</t>
  </si>
  <si>
    <t>82-009-13.1-0121064</t>
  </si>
  <si>
    <t>WC öblítőtartály felszerelése és bekötése, falsík elé szerelhető, műanyag Dömötör ECHO-M  falon kívüli tartály, felső pozíció, 0,5-10,0 l öblítési mennyiséggel, öblítő csővel</t>
  </si>
  <si>
    <t>82-009-19.2.3</t>
  </si>
  <si>
    <t>Csaptelepek és szerelvényeinek felszerelése, zuhanycsaptelepek, falba süllyesztett zuhanycsaptelep (elektronikus, termosztátos vagy termosztát nélküli) falhoronyban összekötve, komplett Bugnates Century zuhany látható rész, süllyesztett test  + 3 állású</t>
  </si>
  <si>
    <t>fejzuhany kifolyó szárral, króm színebn 19115</t>
  </si>
  <si>
    <t>82-009-22.8.1-0135051</t>
  </si>
  <si>
    <t>Egyéb kiegészítő vízszerelési berendezések, zuhanyfolyóka, épített zuhanyfolyóka alaptest (blokk), zuhanylap elhelyezése és bekötése, alaptest (blokk) folyókarács nélkül HL50FU.0/70, Sík kivitelű, ultraalacsony (68mm), zuhanyfolyóka nemesacélból, DN50</t>
  </si>
  <si>
    <t>vízszintes kimenetű lefolyóval, díszléc nélkül. Részei a nemesacél folyóka-árok homokkal bevont szigetelő karimával kenhető szigeteléshez, PP lefolyó DN50 kimenettel és kiemelhető bűzzárral, 4db állítható, zajszigetelt szerelőláb, védőfedél.</t>
  </si>
  <si>
    <t>Terhelhetőségi osztály K3 (300kg). Beépítési hossz 700mm. Díszléc: Standard,</t>
  </si>
  <si>
    <t>19-081-11.1.2</t>
  </si>
  <si>
    <t>Ellenőrző próbák készítése belső vízvezeték hálózatra, akkreditált vízminőség vizsgálat</t>
  </si>
  <si>
    <t>Vezetékek, kábelek és szerelvények bontása; áramköri elosztó szekrények</t>
  </si>
  <si>
    <t>Vezetékek, kábelek és szerelvények bontása; mindennemű fényforrás és lámpatest leszerelése A tornatermi lámpatestek megmaradók, bontás, megtísztítás,raktározás és visszaszerelése</t>
  </si>
  <si>
    <t>Elágazó doboz illetve szerelvénydoboz elhelyezése, süllyesztve, fészekvésés nélkül, Névleges méret: Ø68 mm-ig, 2xØ68 mm-ig vagy négyzetes kivitelben, 30-60 mm mélységig, max. négyes sorolásig LEGRAND Batibox süllyesztődoboz univerzális Egyes doboz, 50mm mély R: 080121</t>
  </si>
  <si>
    <t>Elágazó doboz illetve szerelvénydoboz elhelyezése, süllyesztve, fészekvésés nélkül, Névleges méret: 70, 80, 100, 150, 200 mm 87, 107, 159, 240, 238 mm (70 - 300 mm) KAISER elágazó doboz téglafalba, IP 20, 150x150 mm, R: 1096-31</t>
  </si>
  <si>
    <t>Lány tornaterem elektromos elosztó köré szekrény készítése bútorlapból a meglevővel azonos méretben</t>
  </si>
  <si>
    <t>Fiú tornaterem és kiszolgáló helyiségeinek, valamint lány tornatermi öltöző és vizesblokk felújítása</t>
  </si>
  <si>
    <t xml:space="preserve">Fiú tornaterem és kiszolgáló helyiségeinek, </t>
  </si>
  <si>
    <t>valamint lány tornatermi öltöző és vizesblokk felújítása</t>
  </si>
  <si>
    <t>Tornatermi lámpavédő rácsok tisztítása, átvonómázolása fehér színben</t>
  </si>
  <si>
    <t>Beltéri ajtók,
alapozott acél ajtótok elhelyezése,
befoglalótok szerelésével, Jobbos/Balos falcolt ajtólapokhoz EPDM tömítőprofillal, 130 mm nyers téglafal vastagságig,
625x2000-2000x2125 mm névleges méretig falazós befoglalótok, kétszárnyú, névleges méret:1750 x 2000 mm, 130 mm falvastagsághoz</t>
  </si>
  <si>
    <t>M45-001-1.1.4.1-0134670</t>
  </si>
  <si>
    <t>Fa beltéri nyílászárók
elhelyezése, ajtólap utólag szerelt tokba,
4 db pántfelsővel, kilinccsel, zárral, kompletten szerelve
6,00 m kerület felett, kétszárnyú
beltéri HPL felületű, tele ajtólap furatos faforgács betéttel, 1750x2000 mm, acél tokhoz</t>
  </si>
  <si>
    <t>M44-001-1.3.2.1-0133524</t>
  </si>
  <si>
    <t>Dátum: 2018. február 19.</t>
  </si>
  <si>
    <t>PVC burkolat fektetése kiegyenlített aljzatra,
homogén PVC-lemezből(ragasztó anyag külön tételben kiírva)
Tarkett IQ Optima, vagy ezzel műszaki tartalmában azonos vagy jobb paraméterekkel rendelkező  homogén PVC burkolat, PUR felületnemesítés, 2 mm vtg., 2 m x 25 m, 30 szín</t>
  </si>
  <si>
    <t>Kiegészítő profil utólagos elhelyezése padlóburkolatoknál, szintbelihidegburkolatváltások esetén, rézből, alumíniumból,eloxált alumíniumból, acél és szálcsiszolt acélból,14-25 mm szélességi mérettel
SALAG A071 "T" vagy ezzel műszaki tartalmában azonos vagy jobb paraméterekkel rendelkező burkolatváltó profil azonos szintbeli burkolatváltáshoz alumíniumból, h: 2,50 m, 13 mm, Cikkszám: A07160</t>
  </si>
  <si>
    <t xml:space="preserve">A költségvetéseben pontos meghatározásra (típus- vagy márkanévvel) került anyagokra minden esetben általánosan érvényes a "vagy ezzel műszaki tartalmában azonos vagy jobb paraméterekkel rendelkező", de ennek maradéktalan dokumentáltan történő alátámasztása Ajánlattevő feladata. </t>
  </si>
  <si>
    <t xml:space="preserve">Fa sportburkolat fektetése rugalmas bakokon, párnafával és szegőléccel, kiegyenlített aljzatra
</t>
  </si>
  <si>
    <t xml:space="preserve">Fa sportburkolat csiszolása szegőlécezése, alapozása, lakkozása , vonalazás, és felület festés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</si>
</sst>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Ft&quot;_-;\-* #,##0.00\ &quot;Ft&quot;_-;_-* &quot;-&quot;??\ &quot;Ft&quot;_-;_-@_-"/>
    <numFmt numFmtId="164" formatCode="_-* #,##0\ [$Ft-40E]_-;\-* #,##0\ [$Ft-40E]_-;_-* &quot;-&quot;??\ [$Ft-40E]_-;_-@_-"/>
    <numFmt numFmtId="165" formatCode="#,##0\ &quot;Ft&quot;"/>
    <numFmt numFmtId="166" formatCode="0.0"/>
    <numFmt numFmtId="167" formatCode="_-* #,##0\ &quot;Ft&quot;_-;\-* #,##0\ &quot;Ft&quot;_-;_-* &quot;-&quot;??\ &quot;Ft&quot;_-;_-@_-"/>
    <numFmt numFmtId="168" formatCode="&quot;H-&quot;0000"/>
    <numFmt numFmtId="169" formatCode="#,##0.00000\ &quot;Ft&quot;"/>
  </numFmts>
  <fonts count="20" x14ac:knownFonts="1">
    <font>
      <sz val="11"/>
      <color theme="1"/>
      <name val="Calibri"/>
      <family val="2"/>
      <charset val="238"/>
      <scheme val="minor"/>
    </font>
    <font>
      <sz val="10"/>
      <name val="Arial CE"/>
      <charset val="238"/>
    </font>
    <font>
      <sz val="10"/>
      <name val="Arial CE"/>
      <family val="2"/>
      <charset val="238"/>
    </font>
    <font>
      <b/>
      <sz val="10"/>
      <name val="Arial CE"/>
      <family val="2"/>
      <charset val="238"/>
    </font>
    <font>
      <sz val="10"/>
      <name val="Times New Roman CE"/>
      <family val="1"/>
      <charset val="238"/>
    </font>
    <font>
      <sz val="12"/>
      <name val="Times New Roman CE"/>
      <family val="1"/>
      <charset val="238"/>
    </font>
    <font>
      <b/>
      <sz val="10"/>
      <name val="Arial CE"/>
      <charset val="238"/>
    </font>
    <font>
      <b/>
      <i/>
      <sz val="10"/>
      <name val="Arial CE"/>
      <charset val="238"/>
    </font>
    <font>
      <sz val="14"/>
      <name val="Times New Roman CE"/>
      <family val="1"/>
      <charset val="238"/>
    </font>
    <font>
      <i/>
      <sz val="10"/>
      <name val="Arial CE"/>
      <charset val="238"/>
    </font>
    <font>
      <sz val="10"/>
      <name val="Times New Roman CE"/>
      <charset val="238"/>
    </font>
    <font>
      <sz val="11"/>
      <color theme="1"/>
      <name val="Calibri"/>
      <family val="2"/>
      <charset val="238"/>
      <scheme val="minor"/>
    </font>
    <font>
      <sz val="10"/>
      <color theme="1"/>
      <name val="Times New Roman CE"/>
      <charset val="238"/>
    </font>
    <font>
      <b/>
      <sz val="10"/>
      <color theme="1"/>
      <name val="Times New Roman CE"/>
      <charset val="238"/>
    </font>
    <font>
      <b/>
      <sz val="10"/>
      <color theme="1"/>
      <name val="Times New Roman"/>
      <family val="1"/>
      <charset val="238"/>
    </font>
    <font>
      <sz val="10"/>
      <color theme="1"/>
      <name val="Times New Roman"/>
      <family val="1"/>
      <charset val="238"/>
    </font>
    <font>
      <b/>
      <sz val="16"/>
      <name val="Calibri"/>
      <family val="2"/>
      <charset val="238"/>
      <scheme val="minor"/>
    </font>
    <font>
      <sz val="11"/>
      <color theme="1"/>
      <name val="Times New Roman"/>
      <family val="2"/>
      <charset val="238"/>
    </font>
    <font>
      <sz val="10"/>
      <color indexed="8"/>
      <name val="Times New Roman CE"/>
      <charset val="238"/>
    </font>
    <font>
      <vertAlign val="superscript"/>
      <sz val="10"/>
      <color indexed="8"/>
      <name val="Times New Roman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s>
  <borders count="6">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11" fillId="0" borderId="0" applyFont="0" applyFill="0" applyBorder="0" applyAlignment="0" applyProtection="0"/>
    <xf numFmtId="0" fontId="17" fillId="0" borderId="0"/>
  </cellStyleXfs>
  <cellXfs count="195">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3" fillId="0" borderId="1" xfId="0" applyFont="1" applyBorder="1" applyAlignment="1">
      <alignment vertical="top" wrapText="1"/>
    </xf>
    <xf numFmtId="0" fontId="13" fillId="0" borderId="0" xfId="0" applyFont="1" applyAlignment="1">
      <alignment vertical="top" wrapText="1"/>
    </xf>
    <xf numFmtId="0" fontId="13" fillId="0" borderId="1" xfId="0" applyFont="1" applyBorder="1" applyAlignment="1">
      <alignment horizontal="right" vertical="top" wrapText="1"/>
    </xf>
    <xf numFmtId="0" fontId="12" fillId="0" borderId="0" xfId="0" applyFont="1" applyAlignment="1">
      <alignment horizontal="right" vertical="top" wrapText="1"/>
    </xf>
    <xf numFmtId="0" fontId="13" fillId="0" borderId="0" xfId="0" applyFont="1" applyBorder="1" applyAlignment="1">
      <alignment vertical="top" wrapText="1"/>
    </xf>
    <xf numFmtId="0" fontId="13" fillId="3" borderId="0" xfId="0" applyFont="1" applyFill="1" applyAlignment="1">
      <alignment horizontal="left" vertical="top"/>
    </xf>
    <xf numFmtId="0" fontId="12" fillId="3" borderId="0" xfId="0" applyFont="1" applyFill="1" applyAlignment="1">
      <alignment vertical="top" wrapText="1"/>
    </xf>
    <xf numFmtId="164" fontId="12" fillId="0" borderId="0" xfId="0" applyNumberFormat="1" applyFont="1" applyAlignment="1">
      <alignment horizontal="right" vertical="top" wrapText="1"/>
    </xf>
    <xf numFmtId="164" fontId="13" fillId="0" borderId="1" xfId="0" applyNumberFormat="1" applyFont="1" applyBorder="1" applyAlignment="1">
      <alignment horizontal="right" vertical="top" wrapText="1"/>
    </xf>
    <xf numFmtId="0" fontId="14" fillId="0" borderId="1" xfId="0" applyFont="1" applyBorder="1" applyAlignment="1">
      <alignment vertical="top" wrapText="1"/>
    </xf>
    <xf numFmtId="0" fontId="15" fillId="0" borderId="0" xfId="0" applyFont="1" applyAlignment="1">
      <alignment vertical="top"/>
    </xf>
    <xf numFmtId="0" fontId="2" fillId="0" borderId="0" xfId="1" applyNumberFormat="1" applyFont="1" applyBorder="1" applyAlignment="1"/>
    <xf numFmtId="0" fontId="2" fillId="0" borderId="0" xfId="1" applyNumberFormat="1" applyFont="1" applyAlignment="1"/>
    <xf numFmtId="165" fontId="3" fillId="0" borderId="0" xfId="1" applyNumberFormat="1" applyFont="1" applyAlignment="1">
      <alignment horizontal="center"/>
    </xf>
    <xf numFmtId="165" fontId="2" fillId="0" borderId="0" xfId="1" applyNumberFormat="1" applyFont="1" applyAlignment="1"/>
    <xf numFmtId="0" fontId="3" fillId="0" borderId="0" xfId="1" applyNumberFormat="1" applyFont="1" applyAlignment="1">
      <alignment horizontal="center"/>
    </xf>
    <xf numFmtId="165" fontId="2" fillId="0" borderId="0" xfId="1" applyNumberFormat="1" applyFont="1" applyAlignment="1">
      <alignment horizontal="right"/>
    </xf>
    <xf numFmtId="0" fontId="1" fillId="0" borderId="0" xfId="1" applyFont="1"/>
    <xf numFmtId="0" fontId="6" fillId="0" borderId="0" xfId="1" applyFont="1"/>
    <xf numFmtId="165" fontId="1" fillId="0" borderId="0" xfId="1" applyNumberFormat="1" applyFont="1"/>
    <xf numFmtId="0" fontId="1" fillId="0" borderId="2" xfId="1" applyFont="1" applyBorder="1"/>
    <xf numFmtId="165" fontId="1" fillId="0" borderId="2" xfId="1" applyNumberFormat="1" applyFont="1" applyBorder="1"/>
    <xf numFmtId="165" fontId="3" fillId="0" borderId="0" xfId="1" applyNumberFormat="1" applyFont="1"/>
    <xf numFmtId="0" fontId="3" fillId="0" borderId="0" xfId="1" applyNumberFormat="1" applyFont="1" applyAlignment="1">
      <alignment horizontal="right"/>
    </xf>
    <xf numFmtId="0" fontId="1" fillId="0" borderId="0" xfId="1" applyNumberFormat="1" applyFont="1" applyAlignment="1"/>
    <xf numFmtId="0" fontId="1" fillId="0" borderId="0" xfId="1" applyNumberFormat="1" applyFont="1" applyAlignment="1">
      <alignment horizontal="right"/>
    </xf>
    <xf numFmtId="0" fontId="7" fillId="0" borderId="0" xfId="1" applyNumberFormat="1" applyFont="1" applyAlignment="1">
      <alignment horizontal="right"/>
    </xf>
    <xf numFmtId="165" fontId="6" fillId="0" borderId="0" xfId="1" applyNumberFormat="1" applyFont="1" applyAlignment="1">
      <alignment horizontal="right"/>
    </xf>
    <xf numFmtId="0" fontId="6" fillId="0" borderId="0" xfId="1" applyNumberFormat="1" applyFont="1" applyBorder="1" applyAlignment="1"/>
    <xf numFmtId="166" fontId="12" fillId="0" borderId="0" xfId="0" applyNumberFormat="1" applyFont="1" applyAlignment="1">
      <alignment horizontal="right" vertical="top" wrapText="1"/>
    </xf>
    <xf numFmtId="0" fontId="2" fillId="0" borderId="0" xfId="1" applyNumberFormat="1" applyFont="1" applyAlignment="1">
      <alignment horizontal="center"/>
    </xf>
    <xf numFmtId="0" fontId="7" fillId="0" borderId="0" xfId="1" applyFont="1"/>
    <xf numFmtId="0" fontId="2" fillId="0" borderId="0" xfId="1" applyNumberFormat="1" applyFont="1" applyAlignment="1">
      <alignment horizontal="left"/>
    </xf>
    <xf numFmtId="0" fontId="5" fillId="0" borderId="0" xfId="0" applyNumberFormat="1" applyFont="1" applyBorder="1" applyAlignment="1">
      <alignment horizontal="center" vertical="center" wrapText="1"/>
    </xf>
    <xf numFmtId="1" fontId="12" fillId="0" borderId="0" xfId="0" applyNumberFormat="1" applyFont="1" applyAlignment="1">
      <alignment horizontal="right" vertical="top" wrapText="1"/>
    </xf>
    <xf numFmtId="0" fontId="15" fillId="0" borderId="0" xfId="0" applyFont="1" applyFill="1" applyBorder="1" applyAlignment="1">
      <alignment horizontal="left" vertical="top" wrapText="1"/>
    </xf>
    <xf numFmtId="0" fontId="15" fillId="0" borderId="0" xfId="0" applyFont="1" applyBorder="1" applyAlignment="1">
      <alignment vertical="top" wrapText="1"/>
    </xf>
    <xf numFmtId="0" fontId="15" fillId="0" borderId="0" xfId="0" applyFont="1" applyAlignment="1">
      <alignment horizontal="righ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0" fontId="14" fillId="0" borderId="1" xfId="0" applyFont="1" applyFill="1" applyBorder="1" applyAlignment="1">
      <alignment vertical="top"/>
    </xf>
    <xf numFmtId="167" fontId="14" fillId="0" borderId="1" xfId="2" applyNumberFormat="1" applyFont="1" applyBorder="1" applyAlignment="1">
      <alignment vertical="top" wrapText="1"/>
    </xf>
    <xf numFmtId="167" fontId="14" fillId="0" borderId="1" xfId="2" applyNumberFormat="1" applyFont="1" applyBorder="1" applyAlignment="1">
      <alignment horizontal="right" vertical="top" wrapText="1"/>
    </xf>
    <xf numFmtId="0" fontId="14" fillId="0" borderId="0" xfId="0" applyFont="1" applyBorder="1" applyAlignment="1">
      <alignment vertical="top" wrapText="1"/>
    </xf>
    <xf numFmtId="0" fontId="15" fillId="0" borderId="0" xfId="0" applyFont="1" applyFill="1" applyAlignment="1">
      <alignment vertical="top" wrapText="1"/>
    </xf>
    <xf numFmtId="167" fontId="15" fillId="0" borderId="0" xfId="2" applyNumberFormat="1" applyFont="1" applyAlignment="1">
      <alignment vertical="top" wrapText="1"/>
    </xf>
    <xf numFmtId="167" fontId="15" fillId="0" borderId="0" xfId="2" applyNumberFormat="1" applyFont="1" applyAlignment="1">
      <alignment wrapText="1"/>
    </xf>
    <xf numFmtId="0" fontId="14" fillId="0" borderId="2"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1" xfId="0" applyFont="1" applyBorder="1" applyAlignment="1">
      <alignment horizontal="right" vertical="top" wrapText="1"/>
    </xf>
    <xf numFmtId="0" fontId="14" fillId="0" borderId="0" xfId="0" applyFont="1" applyAlignment="1">
      <alignment vertical="top" wrapText="1"/>
    </xf>
    <xf numFmtId="0" fontId="15" fillId="0" borderId="0" xfId="0" applyFont="1" applyFill="1" applyAlignment="1">
      <alignment horizontal="left" vertical="top" wrapText="1"/>
    </xf>
    <xf numFmtId="167" fontId="12" fillId="0" borderId="0" xfId="2" applyNumberFormat="1" applyFont="1" applyAlignment="1">
      <alignment horizontal="right" vertical="top" wrapText="1"/>
    </xf>
    <xf numFmtId="0" fontId="15" fillId="0" borderId="0" xfId="0" applyFont="1" applyFill="1" applyAlignment="1">
      <alignment horizontal="right" vertical="top" wrapText="1"/>
    </xf>
    <xf numFmtId="164" fontId="15" fillId="0" borderId="0" xfId="2" applyNumberFormat="1" applyFont="1" applyAlignment="1">
      <alignment horizontal="right" vertical="top" wrapText="1"/>
    </xf>
    <xf numFmtId="0" fontId="14" fillId="0" borderId="1" xfId="0" applyFont="1" applyBorder="1" applyAlignment="1">
      <alignment vertical="top"/>
    </xf>
    <xf numFmtId="166" fontId="15" fillId="0" borderId="0" xfId="0" applyNumberFormat="1" applyFont="1" applyAlignment="1">
      <alignment horizontal="right" vertical="top" wrapText="1"/>
    </xf>
    <xf numFmtId="0" fontId="15" fillId="0" borderId="1" xfId="0" applyFont="1" applyBorder="1" applyAlignment="1">
      <alignment horizontal="right" vertical="top" wrapText="1"/>
    </xf>
    <xf numFmtId="0" fontId="15" fillId="0" borderId="1" xfId="0" applyFont="1" applyBorder="1" applyAlignment="1">
      <alignment vertical="top" wrapText="1"/>
    </xf>
    <xf numFmtId="0" fontId="14" fillId="3" borderId="2" xfId="0" applyFont="1" applyFill="1" applyBorder="1" applyAlignment="1">
      <alignment vertical="top"/>
    </xf>
    <xf numFmtId="0" fontId="15" fillId="3" borderId="0" xfId="0" applyFont="1" applyFill="1" applyAlignment="1">
      <alignment vertical="top" wrapText="1"/>
    </xf>
    <xf numFmtId="0" fontId="9" fillId="0" borderId="0" xfId="1" applyFont="1"/>
    <xf numFmtId="0" fontId="1" fillId="0" borderId="0" xfId="1" applyFont="1" applyAlignment="1">
      <alignment horizontal="right"/>
    </xf>
    <xf numFmtId="0" fontId="12" fillId="0" borderId="0" xfId="0" applyFont="1" applyFill="1" applyAlignment="1">
      <alignment horizontal="left" vertical="top" wrapText="1"/>
    </xf>
    <xf numFmtId="0" fontId="13" fillId="0" borderId="1" xfId="0" applyFont="1" applyFill="1" applyBorder="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0" fontId="14" fillId="0" borderId="0" xfId="0" applyFont="1" applyFill="1" applyBorder="1" applyAlignment="1">
      <alignment horizontal="left" vertical="top" wrapText="1"/>
    </xf>
    <xf numFmtId="0" fontId="15" fillId="0" borderId="0" xfId="0" applyFont="1" applyBorder="1" applyAlignment="1">
      <alignment horizontal="right" vertical="top" wrapText="1"/>
    </xf>
    <xf numFmtId="167" fontId="14" fillId="0" borderId="0" xfId="2" applyNumberFormat="1" applyFont="1" applyBorder="1" applyAlignment="1">
      <alignment horizontal="right" vertical="top" wrapText="1"/>
    </xf>
    <xf numFmtId="166" fontId="15" fillId="0" borderId="0" xfId="0" applyNumberFormat="1" applyFont="1" applyFill="1" applyAlignment="1">
      <alignment vertical="top" wrapText="1"/>
    </xf>
    <xf numFmtId="166" fontId="12" fillId="0" borderId="0" xfId="0" applyNumberFormat="1" applyFont="1" applyFill="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 fontId="15" fillId="0" borderId="0" xfId="0" applyNumberFormat="1" applyFont="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Alignment="1">
      <alignment horizontal="righ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0" fontId="15" fillId="0" borderId="0" xfId="0" applyFont="1" applyFill="1" applyAlignment="1">
      <alignment horizontal="left" vertical="top" wrapText="1"/>
    </xf>
    <xf numFmtId="167" fontId="12" fillId="0" borderId="0" xfId="2" applyNumberFormat="1" applyFont="1" applyAlignment="1">
      <alignment horizontal="righ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Fill="1" applyBorder="1" applyAlignment="1">
      <alignment horizontal="left" vertical="top" wrapText="1"/>
    </xf>
    <xf numFmtId="0" fontId="15" fillId="0" borderId="0" xfId="0" applyFont="1" applyBorder="1" applyAlignment="1">
      <alignment vertical="top" wrapText="1"/>
    </xf>
    <xf numFmtId="0" fontId="15" fillId="0" borderId="0" xfId="0" applyFont="1" applyAlignment="1">
      <alignment vertical="top" wrapText="1"/>
    </xf>
    <xf numFmtId="167" fontId="15" fillId="0" borderId="0" xfId="2" applyNumberFormat="1" applyFont="1" applyAlignment="1">
      <alignment horizontal="right" vertical="top" wrapText="1"/>
    </xf>
    <xf numFmtId="167" fontId="14" fillId="0" borderId="1" xfId="2" applyNumberFormat="1" applyFont="1" applyBorder="1" applyAlignment="1">
      <alignment horizontal="right" vertical="top" wrapText="1"/>
    </xf>
    <xf numFmtId="0" fontId="15" fillId="0" borderId="0" xfId="0" applyFont="1" applyFill="1" applyAlignment="1">
      <alignment horizontal="right" vertical="top" wrapText="1"/>
    </xf>
    <xf numFmtId="0" fontId="15" fillId="0" borderId="0" xfId="0" applyFont="1" applyBorder="1" applyAlignment="1">
      <alignment horizontal="right" vertical="top" wrapText="1"/>
    </xf>
    <xf numFmtId="167" fontId="15" fillId="0" borderId="0" xfId="2" applyNumberFormat="1" applyFont="1" applyBorder="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Border="1" applyAlignment="1">
      <alignmen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0" fontId="15" fillId="0" borderId="0" xfId="0" applyFont="1" applyBorder="1" applyAlignment="1">
      <alignment horizontal="right" vertical="top" wrapText="1"/>
    </xf>
    <xf numFmtId="167" fontId="15" fillId="0" borderId="0" xfId="2" applyNumberFormat="1" applyFont="1" applyBorder="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0" fontId="12" fillId="0" borderId="0" xfId="0" applyFont="1" applyFill="1" applyAlignment="1">
      <alignment horizontal="left" vertical="top" wrapText="1"/>
    </xf>
    <xf numFmtId="168" fontId="12" fillId="0" borderId="0" xfId="0" applyNumberFormat="1" applyFont="1" applyAlignment="1">
      <alignment vertical="top" wrapText="1"/>
    </xf>
    <xf numFmtId="166" fontId="12" fillId="0" borderId="0" xfId="0" applyNumberFormat="1" applyFont="1" applyFill="1" applyAlignment="1">
      <alignment horizontal="right" vertical="top" wrapText="1"/>
    </xf>
    <xf numFmtId="1" fontId="12" fillId="0" borderId="0" xfId="0" applyNumberFormat="1" applyFont="1" applyFill="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 fontId="12" fillId="0" borderId="0" xfId="0" applyNumberFormat="1" applyFont="1" applyAlignment="1">
      <alignment horizontal="right" vertical="top" wrapText="1"/>
    </xf>
    <xf numFmtId="0" fontId="15" fillId="0" borderId="0" xfId="0" applyFont="1" applyAlignment="1">
      <alignment vertical="top" wrapText="1"/>
    </xf>
    <xf numFmtId="167" fontId="12" fillId="0" borderId="0" xfId="2" applyNumberFormat="1" applyFont="1" applyAlignment="1">
      <alignment horizontal="right" vertical="top" wrapText="1"/>
    </xf>
    <xf numFmtId="166" fontId="15" fillId="0" borderId="0" xfId="0" applyNumberFormat="1" applyFont="1" applyAlignment="1">
      <alignment horizontal="right" vertical="top" wrapText="1"/>
    </xf>
    <xf numFmtId="0" fontId="12" fillId="0" borderId="0" xfId="0" applyFont="1" applyFill="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 fontId="15" fillId="0" borderId="0" xfId="0" applyNumberFormat="1" applyFont="1" applyFill="1" applyAlignment="1">
      <alignment horizontal="right" vertical="top" wrapText="1"/>
    </xf>
    <xf numFmtId="1" fontId="12" fillId="0" borderId="0" xfId="0" applyNumberFormat="1" applyFont="1" applyFill="1" applyAlignment="1">
      <alignment horizontal="right" vertical="top" wrapText="1"/>
    </xf>
    <xf numFmtId="0" fontId="12" fillId="0" borderId="0" xfId="0" applyFont="1" applyAlignment="1">
      <alignment vertical="top" wrapText="1"/>
    </xf>
    <xf numFmtId="49" fontId="12" fillId="0" borderId="0" xfId="0" applyNumberFormat="1" applyFont="1" applyAlignment="1">
      <alignment vertical="top" wrapText="1"/>
    </xf>
    <xf numFmtId="164" fontId="12" fillId="0" borderId="0" xfId="0" applyNumberFormat="1" applyFont="1" applyAlignment="1">
      <alignment horizontal="right" vertical="top" wrapText="1"/>
    </xf>
    <xf numFmtId="0" fontId="15" fillId="0" borderId="0" xfId="0" applyFont="1" applyAlignment="1">
      <alignment vertical="top" wrapText="1"/>
    </xf>
    <xf numFmtId="166" fontId="15" fillId="0" borderId="0" xfId="0" applyNumberFormat="1" applyFont="1" applyAlignment="1">
      <alignment horizontal="right" vertical="top" wrapText="1"/>
    </xf>
    <xf numFmtId="0" fontId="12" fillId="0" borderId="0" xfId="0" applyFont="1" applyFill="1" applyAlignment="1">
      <alignment horizontal="left" vertical="top" wrapText="1"/>
    </xf>
    <xf numFmtId="167" fontId="10" fillId="0" borderId="0" xfId="2" applyNumberFormat="1" applyFont="1" applyAlignment="1">
      <alignment horizontal="right" vertical="top" wrapText="1"/>
    </xf>
    <xf numFmtId="168" fontId="12" fillId="0" borderId="0" xfId="0" applyNumberFormat="1" applyFont="1" applyAlignment="1">
      <alignment vertical="top" wrapText="1"/>
    </xf>
    <xf numFmtId="166" fontId="12" fillId="0" borderId="0" xfId="0" applyNumberFormat="1" applyFont="1" applyFill="1" applyAlignment="1">
      <alignment horizontal="right" vertical="top" wrapText="1"/>
    </xf>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0" applyFont="1" applyAlignment="1">
      <alignment horizontal="left" vertical="top" wrapText="1"/>
    </xf>
    <xf numFmtId="0" fontId="0" fillId="0" borderId="0" xfId="0"/>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0" applyFont="1" applyAlignment="1">
      <alignment vertical="top" wrapText="1"/>
    </xf>
    <xf numFmtId="49" fontId="12" fillId="0" borderId="0" xfId="0" applyNumberFormat="1" applyFont="1" applyAlignment="1">
      <alignment vertical="top" wrapText="1"/>
    </xf>
    <xf numFmtId="0" fontId="12" fillId="0" borderId="0" xfId="0" applyFont="1" applyAlignment="1">
      <alignment horizontal="righ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168" fontId="12" fillId="0" borderId="0" xfId="3" applyNumberFormat="1" applyFont="1" applyAlignment="1">
      <alignment vertical="top" wrapText="1"/>
    </xf>
    <xf numFmtId="0" fontId="12" fillId="0" borderId="0" xfId="3" applyFont="1" applyAlignment="1">
      <alignment vertical="top" wrapText="1"/>
    </xf>
    <xf numFmtId="49" fontId="12" fillId="0" borderId="0" xfId="3" applyNumberFormat="1" applyFont="1" applyAlignment="1">
      <alignment vertical="top" wrapText="1"/>
    </xf>
    <xf numFmtId="0" fontId="12" fillId="0" borderId="0" xfId="3" applyFont="1" applyAlignment="1">
      <alignment horizontal="right" vertical="top" wrapText="1"/>
    </xf>
    <xf numFmtId="3" fontId="12" fillId="0" borderId="0" xfId="3" applyNumberFormat="1" applyFont="1" applyAlignment="1">
      <alignment horizontal="right" vertical="top" wrapText="1"/>
    </xf>
    <xf numFmtId="0" fontId="12" fillId="0" borderId="0" xfId="0" applyFont="1" applyAlignment="1">
      <alignment vertical="top" wrapText="1"/>
    </xf>
    <xf numFmtId="164" fontId="12" fillId="0" borderId="0" xfId="0" applyNumberFormat="1" applyFont="1" applyAlignment="1">
      <alignment horizontal="right" vertical="top" wrapText="1"/>
    </xf>
    <xf numFmtId="167" fontId="12" fillId="0" borderId="0" xfId="2" applyNumberFormat="1" applyFont="1" applyAlignment="1">
      <alignment horizontal="right" vertical="top" wrapText="1"/>
    </xf>
    <xf numFmtId="168" fontId="12" fillId="0" borderId="0" xfId="0" applyNumberFormat="1" applyFont="1" applyAlignment="1">
      <alignment vertical="top" wrapText="1"/>
    </xf>
    <xf numFmtId="1" fontId="12" fillId="0" borderId="0" xfId="0" applyNumberFormat="1" applyFont="1" applyFill="1" applyAlignment="1">
      <alignment horizontal="right" vertical="top" wrapText="1"/>
    </xf>
    <xf numFmtId="169" fontId="1" fillId="0" borderId="0" xfId="1" applyNumberFormat="1" applyFont="1"/>
    <xf numFmtId="165" fontId="3" fillId="0" borderId="0" xfId="1" applyNumberFormat="1" applyFont="1" applyAlignment="1">
      <alignment horizontal="right"/>
    </xf>
    <xf numFmtId="0" fontId="16" fillId="2" borderId="4" xfId="1" applyNumberFormat="1" applyFont="1" applyFill="1" applyBorder="1" applyAlignment="1">
      <alignment horizontal="center"/>
    </xf>
    <xf numFmtId="0" fontId="16" fillId="2" borderId="1" xfId="1" applyNumberFormat="1" applyFont="1" applyFill="1" applyBorder="1" applyAlignment="1">
      <alignment horizontal="center"/>
    </xf>
    <xf numFmtId="0" fontId="16" fillId="2" borderId="5" xfId="1" applyNumberFormat="1" applyFont="1" applyFill="1" applyBorder="1" applyAlignment="1">
      <alignment horizontal="center"/>
    </xf>
    <xf numFmtId="0" fontId="4" fillId="0" borderId="3" xfId="1" applyNumberFormat="1" applyFont="1" applyBorder="1" applyAlignment="1">
      <alignment horizontal="center" vertical="center"/>
    </xf>
    <xf numFmtId="0" fontId="5" fillId="0" borderId="0" xfId="0" applyNumberFormat="1" applyFont="1" applyBorder="1" applyAlignment="1">
      <alignment horizontal="center" vertical="center" wrapText="1"/>
    </xf>
    <xf numFmtId="0" fontId="5" fillId="0" borderId="0" xfId="0" applyNumberFormat="1" applyFont="1" applyBorder="1" applyAlignment="1">
      <alignment horizontal="center"/>
    </xf>
    <xf numFmtId="0" fontId="5" fillId="0" borderId="0" xfId="1" applyNumberFormat="1" applyFont="1" applyBorder="1" applyAlignment="1">
      <alignment horizontal="center"/>
    </xf>
    <xf numFmtId="0" fontId="2" fillId="0" borderId="0" xfId="1" applyNumberFormat="1" applyFont="1" applyAlignment="1">
      <alignment horizontal="center"/>
    </xf>
    <xf numFmtId="0" fontId="15" fillId="0" borderId="0" xfId="0" applyFont="1" applyFill="1" applyBorder="1" applyAlignment="1">
      <alignment horizontal="left" vertical="top" wrapText="1"/>
    </xf>
    <xf numFmtId="0" fontId="8" fillId="4" borderId="4" xfId="1" applyNumberFormat="1" applyFont="1" applyFill="1" applyBorder="1" applyAlignment="1">
      <alignment horizontal="center"/>
    </xf>
    <xf numFmtId="0" fontId="8" fillId="4" borderId="1" xfId="1" applyNumberFormat="1" applyFont="1" applyFill="1" applyBorder="1" applyAlignment="1">
      <alignment horizontal="center"/>
    </xf>
    <xf numFmtId="0" fontId="8" fillId="4" borderId="5" xfId="1" applyNumberFormat="1" applyFont="1" applyFill="1" applyBorder="1" applyAlignment="1">
      <alignment horizontal="center"/>
    </xf>
  </cellXfs>
  <cellStyles count="4">
    <cellStyle name="Normál" xfId="0" builtinId="0"/>
    <cellStyle name="Normál 2" xfId="1"/>
    <cellStyle name="Normál 3" xfId="3"/>
    <cellStyle name="Pénznem"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Munka/K&#214;LTS&#201;GVET&#201;SEK/Eszenyi%20&#193;kos/Visegr&#225;d_kik&#246;t&#337;/2015-11-28%20&#193;razatlan%20k&#246;lts&#233;gvet&#233;s%20ki&#237;r&#225;s_Visegr&#225;d_kik&#246;t&#337;_kal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összesítő"/>
      <sheetName val="Építési munkák"/>
    </sheetNames>
    <sheetDataSet>
      <sheetData sheetId="0"/>
      <sheetData sheetId="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dimension ref="A1:L46"/>
  <sheetViews>
    <sheetView view="pageBreakPreview" zoomScaleNormal="100" zoomScaleSheetLayoutView="100" workbookViewId="0">
      <selection activeCell="H40" sqref="H40:J40"/>
    </sheetView>
  </sheetViews>
  <sheetFormatPr defaultRowHeight="12.75" x14ac:dyDescent="0.2"/>
  <cols>
    <col min="1" max="1" width="2.28515625" style="20" customWidth="1"/>
    <col min="2" max="7" width="9.5703125" style="20" customWidth="1"/>
    <col min="8" max="8" width="14.7109375" style="22" customWidth="1"/>
    <col min="9" max="9" width="4.42578125" style="20" customWidth="1"/>
    <col min="10" max="10" width="14.7109375" style="22" customWidth="1"/>
    <col min="11" max="11" width="9.140625" style="20"/>
    <col min="12" max="12" width="9.85546875" style="20" bestFit="1" customWidth="1"/>
    <col min="13" max="16384" width="9.140625" style="20"/>
  </cols>
  <sheetData>
    <row r="1" spans="1:10" x14ac:dyDescent="0.2">
      <c r="A1" s="31" t="s">
        <v>21</v>
      </c>
      <c r="B1" s="15"/>
      <c r="C1" s="15"/>
      <c r="D1" s="16"/>
      <c r="E1" s="17"/>
      <c r="F1" s="17"/>
      <c r="G1" s="18"/>
      <c r="H1" s="17"/>
      <c r="I1" s="17"/>
      <c r="J1" s="30" t="s">
        <v>329</v>
      </c>
    </row>
    <row r="2" spans="1:10" x14ac:dyDescent="0.2">
      <c r="A2" s="14"/>
      <c r="B2" s="15"/>
      <c r="C2" s="35"/>
      <c r="D2" s="16"/>
      <c r="E2" s="17"/>
      <c r="F2" s="17"/>
      <c r="G2" s="18"/>
      <c r="H2" s="17"/>
      <c r="I2" s="17"/>
      <c r="J2" s="19"/>
    </row>
    <row r="3" spans="1:10" x14ac:dyDescent="0.2">
      <c r="A3" s="14"/>
      <c r="B3" s="15"/>
      <c r="C3" s="15"/>
      <c r="D3" s="16"/>
      <c r="E3" s="17"/>
      <c r="F3" s="17"/>
      <c r="G3" s="18"/>
      <c r="H3" s="17"/>
      <c r="I3" s="17"/>
      <c r="J3" s="19"/>
    </row>
    <row r="4" spans="1:10" x14ac:dyDescent="0.2">
      <c r="A4" s="14"/>
      <c r="B4" s="15"/>
      <c r="C4" s="15"/>
      <c r="D4" s="16"/>
      <c r="E4" s="17"/>
      <c r="F4" s="17"/>
      <c r="G4" s="18"/>
      <c r="H4" s="17"/>
      <c r="I4" s="17"/>
      <c r="J4" s="19"/>
    </row>
    <row r="5" spans="1:10" x14ac:dyDescent="0.2">
      <c r="A5" s="14"/>
      <c r="B5" s="15"/>
      <c r="C5" s="15"/>
      <c r="D5" s="16"/>
      <c r="E5" s="17"/>
      <c r="F5" s="17"/>
      <c r="G5" s="18"/>
      <c r="H5" s="17"/>
      <c r="I5" s="17"/>
      <c r="J5" s="19"/>
    </row>
    <row r="6" spans="1:10" x14ac:dyDescent="0.2">
      <c r="A6" s="14"/>
      <c r="B6" s="15"/>
      <c r="C6" s="15"/>
      <c r="D6" s="16"/>
      <c r="E6" s="17"/>
      <c r="F6" s="17"/>
      <c r="G6" s="18"/>
      <c r="H6" s="17"/>
      <c r="I6" s="17"/>
      <c r="J6" s="19"/>
    </row>
    <row r="7" spans="1:10" x14ac:dyDescent="0.2">
      <c r="A7" s="14"/>
      <c r="B7" s="15"/>
      <c r="C7" s="15"/>
      <c r="D7" s="16"/>
      <c r="E7" s="17"/>
      <c r="F7" s="17"/>
      <c r="G7" s="18"/>
      <c r="H7" s="17"/>
      <c r="I7" s="17"/>
      <c r="J7" s="19"/>
    </row>
    <row r="10" spans="1:10" ht="21" x14ac:dyDescent="0.35">
      <c r="A10" s="183" t="s">
        <v>14</v>
      </c>
      <c r="B10" s="184"/>
      <c r="C10" s="184"/>
      <c r="D10" s="184"/>
      <c r="E10" s="184"/>
      <c r="F10" s="184"/>
      <c r="G10" s="184"/>
      <c r="H10" s="184"/>
      <c r="I10" s="184"/>
      <c r="J10" s="185"/>
    </row>
    <row r="11" spans="1:10" ht="21" customHeight="1" x14ac:dyDescent="0.2">
      <c r="A11" s="186" t="s">
        <v>29</v>
      </c>
      <c r="B11" s="186"/>
      <c r="C11" s="186"/>
      <c r="D11" s="186"/>
      <c r="E11" s="186"/>
      <c r="F11" s="186"/>
      <c r="G11" s="186"/>
      <c r="H11" s="186"/>
      <c r="I11" s="186"/>
      <c r="J11" s="186"/>
    </row>
    <row r="12" spans="1:10" ht="15.75" x14ac:dyDescent="0.2">
      <c r="A12" s="187" t="s">
        <v>193</v>
      </c>
      <c r="B12" s="187"/>
      <c r="C12" s="187"/>
      <c r="D12" s="187"/>
      <c r="E12" s="187"/>
      <c r="F12" s="187"/>
      <c r="G12" s="187"/>
      <c r="H12" s="187"/>
      <c r="I12" s="187"/>
      <c r="J12" s="187"/>
    </row>
    <row r="13" spans="1:10" ht="18" customHeight="1" x14ac:dyDescent="0.2">
      <c r="A13" s="36"/>
      <c r="B13" s="187"/>
      <c r="C13" s="187"/>
      <c r="D13" s="187"/>
      <c r="E13" s="187"/>
      <c r="F13" s="187"/>
      <c r="G13" s="187"/>
      <c r="H13" s="187"/>
      <c r="I13" s="187"/>
      <c r="J13" s="187"/>
    </row>
    <row r="14" spans="1:10" ht="18" customHeight="1" x14ac:dyDescent="0.25">
      <c r="A14" s="188"/>
      <c r="B14" s="188"/>
      <c r="C14" s="188"/>
      <c r="D14" s="188"/>
      <c r="E14" s="188"/>
      <c r="F14" s="188"/>
      <c r="G14" s="188"/>
      <c r="H14" s="188"/>
      <c r="I14" s="188"/>
      <c r="J14" s="188"/>
    </row>
    <row r="15" spans="1:10" ht="18" customHeight="1" x14ac:dyDescent="0.25">
      <c r="A15" s="189" t="s">
        <v>28</v>
      </c>
      <c r="B15" s="189"/>
      <c r="C15" s="189"/>
      <c r="D15" s="189"/>
      <c r="E15" s="189"/>
      <c r="F15" s="189"/>
      <c r="G15" s="189"/>
      <c r="H15" s="189"/>
      <c r="I15" s="189"/>
      <c r="J15" s="189"/>
    </row>
    <row r="16" spans="1:10" ht="18" customHeight="1" x14ac:dyDescent="0.25">
      <c r="A16" s="189"/>
      <c r="B16" s="189"/>
      <c r="C16" s="189"/>
      <c r="D16" s="189"/>
      <c r="E16" s="189"/>
      <c r="F16" s="189"/>
      <c r="G16" s="189"/>
      <c r="H16" s="189"/>
      <c r="I16" s="189"/>
      <c r="J16" s="189"/>
    </row>
    <row r="17" spans="1:10" x14ac:dyDescent="0.2">
      <c r="B17" s="21"/>
    </row>
    <row r="18" spans="1:10" x14ac:dyDescent="0.2">
      <c r="B18" s="21"/>
    </row>
    <row r="19" spans="1:10" x14ac:dyDescent="0.2">
      <c r="B19" s="21"/>
    </row>
    <row r="20" spans="1:10" x14ac:dyDescent="0.2">
      <c r="A20" s="190"/>
      <c r="B20" s="190"/>
      <c r="C20" s="190"/>
      <c r="D20" s="190"/>
      <c r="E20" s="190"/>
      <c r="F20" s="190"/>
      <c r="G20" s="190"/>
      <c r="H20" s="190"/>
      <c r="I20" s="190"/>
      <c r="J20" s="190"/>
    </row>
    <row r="21" spans="1:10" ht="15" customHeight="1" x14ac:dyDescent="0.2">
      <c r="A21" s="191" t="s">
        <v>332</v>
      </c>
      <c r="B21" s="191"/>
      <c r="C21" s="191"/>
      <c r="D21" s="191"/>
      <c r="E21" s="191"/>
      <c r="F21" s="191"/>
      <c r="G21" s="191"/>
      <c r="H21" s="191"/>
      <c r="I21" s="191"/>
      <c r="J21" s="191"/>
    </row>
    <row r="22" spans="1:10" ht="26.25" customHeight="1" x14ac:dyDescent="0.2">
      <c r="A22" s="191"/>
      <c r="B22" s="191"/>
      <c r="C22" s="191"/>
      <c r="D22" s="191"/>
      <c r="E22" s="191"/>
      <c r="F22" s="191"/>
      <c r="G22" s="191"/>
      <c r="H22" s="191"/>
      <c r="I22" s="191"/>
      <c r="J22" s="191"/>
    </row>
    <row r="23" spans="1:10" x14ac:dyDescent="0.2">
      <c r="A23" s="190"/>
      <c r="B23" s="190"/>
      <c r="C23" s="190"/>
      <c r="D23" s="190"/>
      <c r="E23" s="190"/>
      <c r="F23" s="190"/>
      <c r="G23" s="190"/>
      <c r="H23" s="190"/>
      <c r="I23" s="190"/>
      <c r="J23" s="190"/>
    </row>
    <row r="24" spans="1:10" x14ac:dyDescent="0.2">
      <c r="A24" s="33"/>
      <c r="B24" s="33"/>
      <c r="C24" s="33"/>
      <c r="D24" s="33"/>
      <c r="E24" s="33"/>
      <c r="F24" s="33"/>
      <c r="G24" s="33"/>
      <c r="H24" s="33"/>
      <c r="I24" s="33"/>
      <c r="J24" s="33"/>
    </row>
    <row r="25" spans="1:10" x14ac:dyDescent="0.2">
      <c r="B25" s="21"/>
    </row>
    <row r="26" spans="1:10" ht="7.5" customHeight="1" x14ac:dyDescent="0.2">
      <c r="A26" s="23"/>
      <c r="B26" s="23"/>
      <c r="C26" s="23"/>
      <c r="D26" s="23"/>
      <c r="E26" s="23"/>
      <c r="F26" s="23"/>
      <c r="G26" s="23"/>
      <c r="H26" s="24"/>
      <c r="I26" s="23"/>
      <c r="J26" s="24"/>
    </row>
    <row r="27" spans="1:10" ht="7.5" customHeight="1" x14ac:dyDescent="0.2"/>
    <row r="28" spans="1:10" x14ac:dyDescent="0.2">
      <c r="B28" s="34" t="s">
        <v>20</v>
      </c>
    </row>
    <row r="29" spans="1:10" ht="8.1" customHeight="1" x14ac:dyDescent="0.2"/>
    <row r="30" spans="1:10" x14ac:dyDescent="0.2">
      <c r="B30" s="20" t="s">
        <v>322</v>
      </c>
      <c r="H30" s="22">
        <f>'TAO_felújítási munkák_2017'!H20</f>
        <v>0</v>
      </c>
      <c r="J30" s="22">
        <f>'TAO_felújítási munkák_2017'!I20</f>
        <v>0</v>
      </c>
    </row>
    <row r="31" spans="1:10" x14ac:dyDescent="0.2">
      <c r="B31" s="20" t="s">
        <v>323</v>
      </c>
    </row>
    <row r="32" spans="1:10" ht="8.1" customHeight="1" x14ac:dyDescent="0.2">
      <c r="B32" s="23"/>
      <c r="C32" s="23"/>
      <c r="D32" s="23"/>
      <c r="E32" s="23"/>
      <c r="F32" s="23"/>
      <c r="G32" s="23"/>
      <c r="H32" s="24"/>
      <c r="I32" s="23"/>
      <c r="J32" s="24"/>
    </row>
    <row r="33" spans="2:12" ht="8.1" customHeight="1" x14ac:dyDescent="0.2"/>
    <row r="34" spans="2:12" x14ac:dyDescent="0.2">
      <c r="H34" s="25">
        <f>SUM(H27:H32)</f>
        <v>0</v>
      </c>
      <c r="J34" s="25">
        <f>SUM(J27:J32)</f>
        <v>0</v>
      </c>
    </row>
    <row r="35" spans="2:12" ht="8.1" customHeight="1" x14ac:dyDescent="0.2"/>
    <row r="36" spans="2:12" x14ac:dyDescent="0.2">
      <c r="B36" s="21"/>
      <c r="G36" s="26" t="s">
        <v>15</v>
      </c>
      <c r="H36" s="25"/>
      <c r="J36" s="25">
        <f>H34+J34</f>
        <v>0</v>
      </c>
      <c r="L36" s="22"/>
    </row>
    <row r="37" spans="2:12" ht="8.1" customHeight="1" x14ac:dyDescent="0.2">
      <c r="G37" s="27"/>
    </row>
    <row r="38" spans="2:12" x14ac:dyDescent="0.2">
      <c r="G38" s="28" t="s">
        <v>16</v>
      </c>
      <c r="H38" s="25"/>
      <c r="J38" s="22">
        <f>J36*0.27</f>
        <v>0</v>
      </c>
    </row>
    <row r="39" spans="2:12" ht="8.1" customHeight="1" x14ac:dyDescent="0.2">
      <c r="G39" s="27"/>
    </row>
    <row r="40" spans="2:12" x14ac:dyDescent="0.2">
      <c r="G40" s="29" t="s">
        <v>17</v>
      </c>
      <c r="H40" s="182">
        <f>J36+J38</f>
        <v>0</v>
      </c>
      <c r="I40" s="182"/>
      <c r="J40" s="182"/>
    </row>
    <row r="42" spans="2:12" x14ac:dyDescent="0.2">
      <c r="B42" s="65"/>
      <c r="C42" s="64"/>
    </row>
    <row r="46" spans="2:12" x14ac:dyDescent="0.2">
      <c r="J46" s="181"/>
    </row>
  </sheetData>
  <mergeCells count="11">
    <mergeCell ref="H40:J40"/>
    <mergeCell ref="A10:J10"/>
    <mergeCell ref="A11:J11"/>
    <mergeCell ref="A12:J12"/>
    <mergeCell ref="A14:J14"/>
    <mergeCell ref="A15:J15"/>
    <mergeCell ref="A16:J16"/>
    <mergeCell ref="A23:J23"/>
    <mergeCell ref="B13:J13"/>
    <mergeCell ref="A20:J20"/>
    <mergeCell ref="A21:J22"/>
  </mergeCells>
  <printOptions horizontalCentered="1"/>
  <pageMargins left="0.78740157480314965" right="0.78740157480314965" top="0.72" bottom="0.7" header="0.51181102362204722" footer="0.51181102362204722"/>
  <pageSetup paperSize="9" scale="90" orientation="portrait" horizontalDpi="300" verticalDpi="300" r:id="rId1"/>
  <headerFooter alignWithMargins="0">
    <oddFooter>&amp;R&amp;6&amp;F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dimension ref="A1:L370"/>
  <sheetViews>
    <sheetView tabSelected="1" view="pageBreakPreview" zoomScale="118" zoomScaleNormal="100" zoomScaleSheetLayoutView="118" workbookViewId="0">
      <selection activeCell="G368" sqref="G368"/>
    </sheetView>
  </sheetViews>
  <sheetFormatPr defaultRowHeight="12.75" x14ac:dyDescent="0.25"/>
  <cols>
    <col min="1" max="1" width="4.28515625" style="54" customWidth="1"/>
    <col min="2" max="2" width="9.28515625" style="41" customWidth="1"/>
    <col min="3" max="3" width="36.7109375" style="41" customWidth="1"/>
    <col min="4" max="4" width="8.42578125" style="40" bestFit="1" customWidth="1"/>
    <col min="5" max="5" width="7.7109375" style="41" customWidth="1"/>
    <col min="6" max="7" width="11.7109375" style="42" customWidth="1"/>
    <col min="8" max="8" width="14.42578125" style="42" bestFit="1" customWidth="1"/>
    <col min="9" max="9" width="13.140625" style="42" bestFit="1" customWidth="1"/>
    <col min="10" max="16384" width="9.140625" style="41"/>
  </cols>
  <sheetData>
    <row r="1" spans="1:9" x14ac:dyDescent="0.25">
      <c r="A1" s="38"/>
      <c r="B1" s="39"/>
      <c r="C1" s="39"/>
    </row>
    <row r="2" spans="1:9" x14ac:dyDescent="0.25">
      <c r="A2" s="38"/>
      <c r="B2" s="39"/>
      <c r="C2" s="39"/>
    </row>
    <row r="3" spans="1:9" s="20" customFormat="1" ht="18" customHeight="1" x14ac:dyDescent="0.3">
      <c r="A3" s="192" t="s">
        <v>321</v>
      </c>
      <c r="B3" s="193"/>
      <c r="C3" s="193"/>
      <c r="D3" s="193"/>
      <c r="E3" s="193"/>
      <c r="F3" s="193"/>
      <c r="G3" s="193"/>
      <c r="H3" s="193"/>
      <c r="I3" s="194"/>
    </row>
    <row r="4" spans="1:9" x14ac:dyDescent="0.25">
      <c r="A4" s="38"/>
      <c r="B4" s="39"/>
      <c r="C4" s="39"/>
    </row>
    <row r="5" spans="1:9" ht="27.75" customHeight="1" x14ac:dyDescent="0.25"/>
    <row r="6" spans="1:9" x14ac:dyDescent="0.25">
      <c r="A6" s="38"/>
      <c r="B6" s="39"/>
      <c r="C6" s="39"/>
    </row>
    <row r="7" spans="1:9" x14ac:dyDescent="0.25">
      <c r="A7" s="38"/>
      <c r="B7" s="39"/>
      <c r="C7" s="39"/>
    </row>
    <row r="8" spans="1:9" x14ac:dyDescent="0.25">
      <c r="A8" s="38"/>
      <c r="B8" s="39"/>
      <c r="C8" s="39"/>
    </row>
    <row r="9" spans="1:9" s="46" customFormat="1" x14ac:dyDescent="0.25">
      <c r="A9" s="43" t="s">
        <v>0</v>
      </c>
      <c r="B9" s="12"/>
      <c r="C9" s="12"/>
      <c r="D9" s="12"/>
      <c r="E9" s="12"/>
      <c r="F9" s="44"/>
      <c r="G9" s="44"/>
      <c r="H9" s="45" t="s">
        <v>1</v>
      </c>
      <c r="I9" s="45" t="s">
        <v>2</v>
      </c>
    </row>
    <row r="10" spans="1:9" x14ac:dyDescent="0.2">
      <c r="A10" s="47">
        <v>21</v>
      </c>
      <c r="B10" s="13" t="s">
        <v>26</v>
      </c>
      <c r="D10" s="41"/>
      <c r="F10" s="48"/>
      <c r="G10" s="48"/>
      <c r="H10" s="49"/>
      <c r="I10" s="49"/>
    </row>
    <row r="11" spans="1:9" x14ac:dyDescent="0.2">
      <c r="A11" s="47">
        <v>33</v>
      </c>
      <c r="B11" s="13" t="s">
        <v>27</v>
      </c>
      <c r="D11" s="41"/>
      <c r="F11" s="48"/>
      <c r="G11" s="48"/>
      <c r="H11" s="49"/>
      <c r="I11" s="49"/>
    </row>
    <row r="12" spans="1:9" x14ac:dyDescent="0.2">
      <c r="A12" s="47">
        <v>36</v>
      </c>
      <c r="B12" s="13" t="s">
        <v>18</v>
      </c>
      <c r="D12" s="41"/>
      <c r="F12" s="48"/>
      <c r="G12" s="48"/>
      <c r="H12" s="49"/>
      <c r="I12" s="49"/>
    </row>
    <row r="13" spans="1:9" x14ac:dyDescent="0.2">
      <c r="A13" s="47">
        <v>42</v>
      </c>
      <c r="B13" s="13" t="s">
        <v>25</v>
      </c>
      <c r="D13" s="41"/>
      <c r="F13" s="48"/>
      <c r="G13" s="48"/>
      <c r="H13" s="49"/>
      <c r="I13" s="49"/>
    </row>
    <row r="14" spans="1:9" x14ac:dyDescent="0.2">
      <c r="A14" s="47">
        <v>44</v>
      </c>
      <c r="B14" s="13" t="s">
        <v>31</v>
      </c>
      <c r="D14" s="41"/>
      <c r="F14" s="48"/>
      <c r="G14" s="48"/>
      <c r="H14" s="49"/>
      <c r="I14" s="49"/>
    </row>
    <row r="15" spans="1:9" x14ac:dyDescent="0.2">
      <c r="A15" s="47">
        <v>45</v>
      </c>
      <c r="B15" s="13" t="s">
        <v>82</v>
      </c>
      <c r="D15" s="41"/>
      <c r="F15" s="48"/>
      <c r="G15" s="48"/>
      <c r="H15" s="49"/>
      <c r="I15" s="49"/>
    </row>
    <row r="16" spans="1:9" x14ac:dyDescent="0.2">
      <c r="A16" s="47">
        <v>47</v>
      </c>
      <c r="B16" s="13" t="s">
        <v>19</v>
      </c>
      <c r="D16" s="41"/>
      <c r="F16" s="48"/>
      <c r="G16" s="48"/>
      <c r="H16" s="49"/>
      <c r="I16" s="49"/>
    </row>
    <row r="17" spans="1:12" x14ac:dyDescent="0.2">
      <c r="A17" s="47">
        <v>71</v>
      </c>
      <c r="B17" s="13" t="s">
        <v>32</v>
      </c>
      <c r="D17" s="41"/>
      <c r="F17" s="48"/>
      <c r="G17" s="48"/>
      <c r="H17" s="49"/>
      <c r="I17" s="49"/>
    </row>
    <row r="18" spans="1:12" x14ac:dyDescent="0.2">
      <c r="A18" s="47">
        <v>82</v>
      </c>
      <c r="B18" s="13" t="s">
        <v>33</v>
      </c>
      <c r="D18" s="41"/>
      <c r="F18" s="48"/>
      <c r="G18" s="48"/>
      <c r="H18" s="49"/>
      <c r="I18" s="49"/>
    </row>
    <row r="19" spans="1:12" x14ac:dyDescent="0.2">
      <c r="A19" s="47">
        <v>90</v>
      </c>
      <c r="B19" s="13" t="s">
        <v>34</v>
      </c>
      <c r="D19" s="41"/>
      <c r="F19" s="48"/>
      <c r="G19" s="48"/>
      <c r="H19" s="49"/>
      <c r="I19" s="49"/>
    </row>
    <row r="20" spans="1:12" s="12" customFormat="1" x14ac:dyDescent="0.25">
      <c r="A20" s="43" t="s">
        <v>83</v>
      </c>
      <c r="F20" s="44"/>
      <c r="G20" s="44"/>
      <c r="H20" s="44">
        <f>ROUND(SUM(H10:H19),0)</f>
        <v>0</v>
      </c>
      <c r="I20" s="44">
        <f>ROUND(SUM(I10:I19),0)</f>
        <v>0</v>
      </c>
    </row>
    <row r="21" spans="1:12" x14ac:dyDescent="0.25">
      <c r="A21" s="38"/>
      <c r="B21" s="39"/>
      <c r="C21" s="39"/>
    </row>
    <row r="22" spans="1:12" x14ac:dyDescent="0.25">
      <c r="A22" s="38"/>
      <c r="B22" s="39"/>
      <c r="C22" s="39"/>
    </row>
    <row r="23" spans="1:12" x14ac:dyDescent="0.25">
      <c r="A23" s="50"/>
      <c r="B23" s="62" t="str">
        <f>B10</f>
        <v>Irtás, föld- és sziklamunka</v>
      </c>
      <c r="C23" s="63"/>
    </row>
    <row r="24" spans="1:12" s="53" customFormat="1" ht="25.5" x14ac:dyDescent="0.25">
      <c r="A24" s="51" t="s">
        <v>3</v>
      </c>
      <c r="B24" s="12" t="s">
        <v>4</v>
      </c>
      <c r="C24" s="12" t="s">
        <v>5</v>
      </c>
      <c r="D24" s="52" t="s">
        <v>6</v>
      </c>
      <c r="E24" s="12" t="s">
        <v>7</v>
      </c>
      <c r="F24" s="45" t="s">
        <v>8</v>
      </c>
      <c r="G24" s="45" t="s">
        <v>9</v>
      </c>
      <c r="H24" s="45" t="s">
        <v>10</v>
      </c>
      <c r="I24" s="45" t="s">
        <v>11</v>
      </c>
    </row>
    <row r="25" spans="1:12" ht="38.25" x14ac:dyDescent="0.25">
      <c r="A25" s="54">
        <v>1</v>
      </c>
      <c r="B25" s="41" t="s">
        <v>39</v>
      </c>
      <c r="C25" s="41" t="s">
        <v>36</v>
      </c>
      <c r="D25" s="73">
        <v>5</v>
      </c>
      <c r="E25" s="41" t="s">
        <v>13</v>
      </c>
      <c r="F25" s="55"/>
      <c r="G25" s="55">
        <v>0</v>
      </c>
      <c r="H25" s="42">
        <f>ROUND(D25*F25, 0)</f>
        <v>0</v>
      </c>
      <c r="I25" s="42">
        <f>ROUND(D25*G25, 0)</f>
        <v>0</v>
      </c>
      <c r="K25" s="178"/>
      <c r="L25" s="178"/>
    </row>
    <row r="26" spans="1:12" x14ac:dyDescent="0.25">
      <c r="D26" s="73"/>
      <c r="F26" s="55"/>
      <c r="G26" s="55"/>
    </row>
    <row r="27" spans="1:12" ht="38.25" x14ac:dyDescent="0.25">
      <c r="A27" s="54">
        <v>2</v>
      </c>
      <c r="B27" s="41" t="s">
        <v>22</v>
      </c>
      <c r="C27" s="41" t="s">
        <v>35</v>
      </c>
      <c r="D27" s="73">
        <v>30</v>
      </c>
      <c r="E27" s="41" t="s">
        <v>23</v>
      </c>
      <c r="F27" s="55">
        <v>0</v>
      </c>
      <c r="G27" s="55"/>
      <c r="H27" s="42">
        <f>ROUND(D27*F27, 0)</f>
        <v>0</v>
      </c>
      <c r="I27" s="42">
        <f>ROUND(D27*G27, 0)</f>
        <v>0</v>
      </c>
      <c r="K27" s="178"/>
      <c r="L27" s="178"/>
    </row>
    <row r="28" spans="1:12" x14ac:dyDescent="0.25">
      <c r="C28" s="53"/>
    </row>
    <row r="29" spans="1:12" s="46" customFormat="1" x14ac:dyDescent="0.25">
      <c r="A29" s="51"/>
      <c r="B29" s="12"/>
      <c r="C29" s="12"/>
      <c r="D29" s="60"/>
      <c r="E29" s="61"/>
      <c r="F29" s="45"/>
      <c r="G29" s="45"/>
      <c r="H29" s="45">
        <f>ROUND(SUM(H25:H28),0)</f>
        <v>0</v>
      </c>
      <c r="I29" s="45">
        <f>ROUND(SUM(I25:I28),0)</f>
        <v>0</v>
      </c>
    </row>
    <row r="30" spans="1:12" s="46" customFormat="1" x14ac:dyDescent="0.25">
      <c r="A30" s="70"/>
      <c r="D30" s="71"/>
      <c r="E30" s="39"/>
      <c r="F30" s="72"/>
      <c r="G30" s="72"/>
      <c r="H30" s="72"/>
      <c r="I30" s="72"/>
    </row>
    <row r="32" spans="1:12" x14ac:dyDescent="0.25">
      <c r="B32" s="62" t="str">
        <f>B11</f>
        <v>Falazás és egyéb kőműves munkák</v>
      </c>
      <c r="C32" s="63"/>
    </row>
    <row r="33" spans="1:12" ht="25.5" x14ac:dyDescent="0.25">
      <c r="A33" s="51" t="s">
        <v>3</v>
      </c>
      <c r="B33" s="12" t="s">
        <v>4</v>
      </c>
      <c r="C33" s="12" t="s">
        <v>5</v>
      </c>
      <c r="D33" s="52" t="s">
        <v>6</v>
      </c>
      <c r="E33" s="12" t="s">
        <v>7</v>
      </c>
      <c r="F33" s="45" t="s">
        <v>8</v>
      </c>
      <c r="G33" s="45" t="s">
        <v>9</v>
      </c>
      <c r="H33" s="45" t="s">
        <v>10</v>
      </c>
      <c r="I33" s="45" t="s">
        <v>11</v>
      </c>
    </row>
    <row r="34" spans="1:12" ht="102" x14ac:dyDescent="0.25">
      <c r="A34" s="66">
        <v>1</v>
      </c>
      <c r="B34" s="1" t="s">
        <v>45</v>
      </c>
      <c r="C34" s="1" t="s">
        <v>44</v>
      </c>
      <c r="D34" s="74">
        <v>2</v>
      </c>
      <c r="E34" s="1" t="s">
        <v>12</v>
      </c>
      <c r="F34" s="55">
        <v>0</v>
      </c>
      <c r="G34" s="55"/>
      <c r="H34" s="10">
        <f>ROUND(D34*F34, 0)</f>
        <v>0</v>
      </c>
      <c r="I34" s="10">
        <f>ROUND(D34*G34, 0)</f>
        <v>0</v>
      </c>
      <c r="K34" s="178"/>
      <c r="L34" s="178"/>
    </row>
    <row r="35" spans="1:12" x14ac:dyDescent="0.25">
      <c r="A35" s="66"/>
      <c r="B35" s="1"/>
      <c r="C35" s="1"/>
      <c r="D35" s="74"/>
      <c r="E35" s="1"/>
      <c r="F35" s="55"/>
      <c r="G35" s="55"/>
      <c r="H35" s="10"/>
      <c r="I35" s="10"/>
    </row>
    <row r="36" spans="1:12" ht="25.5" x14ac:dyDescent="0.25">
      <c r="A36" s="66">
        <v>2</v>
      </c>
      <c r="B36" s="92" t="s">
        <v>167</v>
      </c>
      <c r="C36" s="92" t="s">
        <v>168</v>
      </c>
      <c r="D36" s="94">
        <v>6</v>
      </c>
      <c r="E36" s="92" t="s">
        <v>13</v>
      </c>
      <c r="F36" s="99">
        <v>0</v>
      </c>
      <c r="G36" s="99"/>
      <c r="H36" s="93">
        <f>ROUND(D36*F36, 0)</f>
        <v>0</v>
      </c>
      <c r="I36" s="93">
        <f>ROUND(D36*G36, 0)</f>
        <v>0</v>
      </c>
      <c r="K36" s="178"/>
      <c r="L36" s="178"/>
    </row>
    <row r="37" spans="1:12" x14ac:dyDescent="0.25">
      <c r="A37" s="66"/>
      <c r="B37" s="1"/>
      <c r="C37" s="2"/>
      <c r="D37" s="74"/>
      <c r="E37" s="1"/>
      <c r="F37" s="55"/>
      <c r="G37" s="55"/>
      <c r="H37" s="10"/>
      <c r="I37" s="10"/>
    </row>
    <row r="38" spans="1:12" ht="140.25" x14ac:dyDescent="0.25">
      <c r="A38" s="66">
        <v>3</v>
      </c>
      <c r="B38" s="1" t="s">
        <v>47</v>
      </c>
      <c r="C38" s="69" t="s">
        <v>46</v>
      </c>
      <c r="D38" s="74">
        <v>13</v>
      </c>
      <c r="E38" s="1" t="s">
        <v>12</v>
      </c>
      <c r="F38" s="55"/>
      <c r="G38" s="55"/>
      <c r="H38" s="10">
        <f>ROUND(D38*F38, 0)</f>
        <v>0</v>
      </c>
      <c r="I38" s="10">
        <f>ROUND(D38*G38, 0)</f>
        <v>0</v>
      </c>
      <c r="K38" s="178"/>
      <c r="L38" s="178"/>
    </row>
    <row r="39" spans="1:12" x14ac:dyDescent="0.25">
      <c r="A39" s="66"/>
      <c r="B39" s="1"/>
      <c r="C39" s="69"/>
      <c r="D39" s="74"/>
      <c r="E39" s="1"/>
      <c r="F39" s="55"/>
      <c r="G39" s="55"/>
      <c r="H39" s="10"/>
      <c r="I39" s="10"/>
    </row>
    <row r="40" spans="1:12" ht="54" x14ac:dyDescent="0.25">
      <c r="A40" s="66">
        <v>4</v>
      </c>
      <c r="B40" s="83" t="s">
        <v>155</v>
      </c>
      <c r="C40" s="84" t="s">
        <v>156</v>
      </c>
      <c r="D40" s="85">
        <v>5</v>
      </c>
      <c r="E40" s="83" t="s">
        <v>121</v>
      </c>
      <c r="F40" s="86"/>
      <c r="G40" s="86"/>
      <c r="H40" s="10">
        <f>ROUND(D40*F40, 0)</f>
        <v>0</v>
      </c>
      <c r="I40" s="10">
        <f>ROUND(D40*G40, 0)</f>
        <v>0</v>
      </c>
      <c r="K40" s="178"/>
      <c r="L40" s="178"/>
    </row>
    <row r="41" spans="1:12" x14ac:dyDescent="0.25">
      <c r="A41" s="66"/>
      <c r="B41" s="1"/>
      <c r="C41" s="69"/>
      <c r="D41" s="74"/>
      <c r="E41" s="1"/>
      <c r="F41" s="55"/>
      <c r="G41" s="55"/>
      <c r="H41" s="10"/>
      <c r="I41" s="10"/>
    </row>
    <row r="42" spans="1:12" ht="25.5" x14ac:dyDescent="0.25">
      <c r="A42" s="66">
        <v>5</v>
      </c>
      <c r="B42" s="79" t="s">
        <v>149</v>
      </c>
      <c r="C42" s="80" t="s">
        <v>150</v>
      </c>
      <c r="D42" s="81">
        <v>4</v>
      </c>
      <c r="E42" s="79" t="s">
        <v>121</v>
      </c>
      <c r="F42" s="82">
        <v>0</v>
      </c>
      <c r="G42" s="82"/>
      <c r="H42" s="10">
        <f>ROUND(D42*F42, 0)</f>
        <v>0</v>
      </c>
      <c r="I42" s="10">
        <f>ROUND(D42*G42, 0)</f>
        <v>0</v>
      </c>
      <c r="K42" s="178"/>
      <c r="L42" s="178"/>
    </row>
    <row r="43" spans="1:12" x14ac:dyDescent="0.25">
      <c r="A43" s="66"/>
      <c r="B43" s="1"/>
      <c r="C43" s="69"/>
      <c r="D43" s="74"/>
      <c r="E43" s="1"/>
      <c r="F43" s="55"/>
      <c r="G43" s="55"/>
      <c r="H43" s="10"/>
      <c r="I43" s="10"/>
    </row>
    <row r="44" spans="1:12" ht="28.5" x14ac:dyDescent="0.25">
      <c r="A44" s="148">
        <v>6</v>
      </c>
      <c r="B44" s="79" t="s">
        <v>151</v>
      </c>
      <c r="C44" s="80" t="s">
        <v>152</v>
      </c>
      <c r="D44" s="81">
        <v>1210</v>
      </c>
      <c r="E44" s="79" t="s">
        <v>117</v>
      </c>
      <c r="F44" s="82">
        <v>0</v>
      </c>
      <c r="G44" s="82"/>
      <c r="H44" s="10">
        <f>ROUND(D44*F44, 0)</f>
        <v>0</v>
      </c>
      <c r="I44" s="10">
        <f>ROUND(D44*G44, 0)</f>
        <v>0</v>
      </c>
      <c r="K44" s="178"/>
      <c r="L44" s="178"/>
    </row>
    <row r="45" spans="1:12" s="146" customFormat="1" x14ac:dyDescent="0.25">
      <c r="A45" s="148"/>
      <c r="B45" s="137"/>
      <c r="C45" s="138"/>
      <c r="D45" s="139"/>
      <c r="E45" s="137"/>
      <c r="F45" s="140"/>
      <c r="G45" s="140"/>
      <c r="H45" s="145"/>
      <c r="I45" s="145"/>
    </row>
    <row r="46" spans="1:12" s="146" customFormat="1" ht="28.5" x14ac:dyDescent="0.25">
      <c r="A46" s="148">
        <v>7</v>
      </c>
      <c r="B46" s="152" t="s">
        <v>194</v>
      </c>
      <c r="C46" s="153" t="s">
        <v>195</v>
      </c>
      <c r="D46" s="154">
        <v>70</v>
      </c>
      <c r="E46" s="152" t="s">
        <v>24</v>
      </c>
      <c r="F46" s="154">
        <v>0</v>
      </c>
      <c r="G46" s="154"/>
      <c r="H46" s="145">
        <f>ROUND(D46*F46, 0)</f>
        <v>0</v>
      </c>
      <c r="I46" s="145">
        <f>ROUND(D46*G46, 0)</f>
        <v>0</v>
      </c>
      <c r="K46" s="178"/>
      <c r="L46" s="178"/>
    </row>
    <row r="47" spans="1:12" x14ac:dyDescent="0.25">
      <c r="A47" s="148"/>
      <c r="B47" s="1"/>
      <c r="C47" s="69"/>
      <c r="D47" s="74"/>
      <c r="E47" s="1"/>
      <c r="F47" s="55"/>
      <c r="G47" s="55"/>
      <c r="H47" s="10"/>
      <c r="I47" s="10"/>
    </row>
    <row r="48" spans="1:12" ht="25.5" x14ac:dyDescent="0.25">
      <c r="A48" s="148">
        <v>8</v>
      </c>
      <c r="B48" s="79" t="s">
        <v>153</v>
      </c>
      <c r="C48" s="80" t="s">
        <v>154</v>
      </c>
      <c r="D48" s="81">
        <v>40</v>
      </c>
      <c r="E48" s="79" t="s">
        <v>121</v>
      </c>
      <c r="F48" s="82">
        <v>0</v>
      </c>
      <c r="G48" s="82"/>
      <c r="H48" s="10">
        <f>ROUND(D48*F48, 0)</f>
        <v>0</v>
      </c>
      <c r="I48" s="10">
        <f>ROUND(D48*G48, 0)</f>
        <v>0</v>
      </c>
      <c r="K48" s="178"/>
      <c r="L48" s="178"/>
    </row>
    <row r="49" spans="1:12" s="131" customFormat="1" x14ac:dyDescent="0.25">
      <c r="A49" s="148"/>
      <c r="B49" s="137"/>
      <c r="C49" s="138"/>
      <c r="D49" s="139"/>
      <c r="E49" s="137"/>
      <c r="F49" s="140"/>
      <c r="G49" s="140"/>
      <c r="H49" s="129"/>
      <c r="I49" s="129"/>
    </row>
    <row r="50" spans="1:12" s="131" customFormat="1" ht="89.25" x14ac:dyDescent="0.25">
      <c r="A50" s="148">
        <v>9</v>
      </c>
      <c r="B50" s="137" t="s">
        <v>185</v>
      </c>
      <c r="C50" s="138" t="s">
        <v>186</v>
      </c>
      <c r="D50" s="139">
        <v>1</v>
      </c>
      <c r="E50" s="137" t="s">
        <v>13</v>
      </c>
      <c r="F50" s="140">
        <v>525</v>
      </c>
      <c r="G50" s="140"/>
      <c r="H50" s="129">
        <f>ROUND(D50*F50, 0)</f>
        <v>525</v>
      </c>
      <c r="I50" s="129">
        <f>ROUND(D50*G50, 0)</f>
        <v>0</v>
      </c>
      <c r="K50" s="178"/>
      <c r="L50" s="178"/>
    </row>
    <row r="51" spans="1:12" x14ac:dyDescent="0.25">
      <c r="A51" s="66"/>
      <c r="B51" s="1"/>
      <c r="C51" s="69"/>
      <c r="D51" s="74"/>
      <c r="E51" s="1"/>
      <c r="F51" s="55"/>
      <c r="G51" s="55"/>
      <c r="H51" s="10"/>
      <c r="I51" s="10"/>
    </row>
    <row r="52" spans="1:12" x14ac:dyDescent="0.25">
      <c r="A52" s="51"/>
      <c r="B52" s="12"/>
      <c r="C52" s="58"/>
      <c r="D52" s="52"/>
      <c r="E52" s="12"/>
      <c r="F52" s="45"/>
      <c r="G52" s="45"/>
      <c r="H52" s="45">
        <f>ROUND(SUM(H34:H51),0)</f>
        <v>525</v>
      </c>
      <c r="I52" s="45">
        <f>ROUND(SUM(I34:I51),0)</f>
        <v>0</v>
      </c>
    </row>
    <row r="55" spans="1:12" s="1" customFormat="1" x14ac:dyDescent="0.25">
      <c r="A55" s="66"/>
      <c r="B55" s="8" t="str">
        <f>B12</f>
        <v>Vakolás és rabicolás</v>
      </c>
      <c r="C55" s="9"/>
      <c r="D55" s="6"/>
      <c r="F55" s="10"/>
      <c r="G55" s="10"/>
      <c r="H55" s="10"/>
      <c r="I55" s="10"/>
    </row>
    <row r="56" spans="1:12" s="4" customFormat="1" ht="25.5" x14ac:dyDescent="0.25">
      <c r="A56" s="67" t="s">
        <v>3</v>
      </c>
      <c r="B56" s="3" t="s">
        <v>4</v>
      </c>
      <c r="C56" s="3" t="s">
        <v>5</v>
      </c>
      <c r="D56" s="5" t="s">
        <v>6</v>
      </c>
      <c r="E56" s="3" t="s">
        <v>7</v>
      </c>
      <c r="F56" s="11" t="s">
        <v>8</v>
      </c>
      <c r="G56" s="11" t="s">
        <v>9</v>
      </c>
      <c r="H56" s="11" t="s">
        <v>10</v>
      </c>
      <c r="I56" s="11" t="s">
        <v>11</v>
      </c>
    </row>
    <row r="57" spans="1:12" s="1" customFormat="1" ht="89.25" x14ac:dyDescent="0.25">
      <c r="A57" s="66">
        <v>1</v>
      </c>
      <c r="B57" s="1" t="s">
        <v>38</v>
      </c>
      <c r="C57" s="2" t="s">
        <v>37</v>
      </c>
      <c r="D57" s="32">
        <v>150</v>
      </c>
      <c r="E57" s="1" t="s">
        <v>12</v>
      </c>
      <c r="F57" s="10"/>
      <c r="G57" s="10"/>
      <c r="H57" s="10">
        <f>ROUND(D57*F57, 0)</f>
        <v>0</v>
      </c>
      <c r="I57" s="10">
        <f>ROUND(D57*G57, 0)</f>
        <v>0</v>
      </c>
      <c r="K57" s="178"/>
      <c r="L57" s="178"/>
    </row>
    <row r="58" spans="1:12" s="1" customFormat="1" x14ac:dyDescent="0.25">
      <c r="A58" s="66"/>
      <c r="D58" s="6"/>
      <c r="F58" s="10"/>
      <c r="G58" s="10"/>
      <c r="H58" s="10"/>
      <c r="I58" s="10"/>
    </row>
    <row r="59" spans="1:12" s="1" customFormat="1" ht="38.25" x14ac:dyDescent="0.25">
      <c r="A59" s="66">
        <v>2</v>
      </c>
      <c r="B59" s="143" t="s">
        <v>191</v>
      </c>
      <c r="C59" s="144" t="s">
        <v>192</v>
      </c>
      <c r="D59" s="151">
        <v>1210</v>
      </c>
      <c r="E59" s="1" t="s">
        <v>24</v>
      </c>
      <c r="F59" s="10"/>
      <c r="G59" s="10"/>
      <c r="H59" s="10">
        <f>ROUND(D59*F59, 0)</f>
        <v>0</v>
      </c>
      <c r="I59" s="10">
        <f>ROUND(D59*G59, 0)</f>
        <v>0</v>
      </c>
      <c r="K59" s="178"/>
      <c r="L59" s="178"/>
    </row>
    <row r="60" spans="1:12" s="1" customFormat="1" x14ac:dyDescent="0.25">
      <c r="A60" s="66"/>
      <c r="C60" s="2"/>
      <c r="D60" s="32"/>
      <c r="F60" s="10"/>
      <c r="G60" s="10"/>
      <c r="H60" s="10"/>
      <c r="I60" s="10"/>
    </row>
    <row r="61" spans="1:12" s="7" customFormat="1" x14ac:dyDescent="0.25">
      <c r="A61" s="67"/>
      <c r="B61" s="3"/>
      <c r="C61" s="3"/>
      <c r="D61" s="5"/>
      <c r="E61" s="3"/>
      <c r="F61" s="11"/>
      <c r="G61" s="11"/>
      <c r="H61" s="11">
        <f>ROUND(SUM(H57:H60),0)</f>
        <v>0</v>
      </c>
      <c r="I61" s="11">
        <f>ROUND(SUM(I57:I60),0)</f>
        <v>0</v>
      </c>
    </row>
    <row r="64" spans="1:12" s="1" customFormat="1" x14ac:dyDescent="0.25">
      <c r="A64" s="66"/>
      <c r="B64" s="8" t="str">
        <f>B13</f>
        <v>Aljzatkészítés, hideg- és melegburkolatok készítése</v>
      </c>
      <c r="C64" s="9"/>
      <c r="D64" s="6"/>
      <c r="F64" s="10"/>
      <c r="G64" s="10"/>
      <c r="H64" s="10"/>
      <c r="I64" s="10"/>
    </row>
    <row r="65" spans="1:12" s="4" customFormat="1" ht="25.5" x14ac:dyDescent="0.25">
      <c r="A65" s="67" t="s">
        <v>3</v>
      </c>
      <c r="B65" s="3" t="s">
        <v>4</v>
      </c>
      <c r="C65" s="3" t="s">
        <v>5</v>
      </c>
      <c r="D65" s="5" t="s">
        <v>6</v>
      </c>
      <c r="E65" s="3" t="s">
        <v>7</v>
      </c>
      <c r="F65" s="11" t="s">
        <v>8</v>
      </c>
      <c r="G65" s="11" t="s">
        <v>9</v>
      </c>
      <c r="H65" s="11" t="s">
        <v>10</v>
      </c>
      <c r="I65" s="11" t="s">
        <v>11</v>
      </c>
    </row>
    <row r="66" spans="1:12" ht="38.25" x14ac:dyDescent="0.25">
      <c r="A66" s="54">
        <v>1</v>
      </c>
      <c r="B66" s="41" t="s">
        <v>41</v>
      </c>
      <c r="C66" s="41" t="s">
        <v>40</v>
      </c>
      <c r="D66" s="59">
        <v>69</v>
      </c>
      <c r="E66" s="41" t="s">
        <v>12</v>
      </c>
      <c r="F66" s="42">
        <v>0</v>
      </c>
      <c r="H66" s="10">
        <f>ROUND(D66*F66, 0)</f>
        <v>0</v>
      </c>
      <c r="I66" s="10">
        <f>ROUND(D66*G66, 0)</f>
        <v>0</v>
      </c>
      <c r="K66" s="178"/>
      <c r="L66" s="178"/>
    </row>
    <row r="68" spans="1:12" ht="38.25" x14ac:dyDescent="0.25">
      <c r="A68" s="54">
        <v>2</v>
      </c>
      <c r="B68" s="41" t="s">
        <v>43</v>
      </c>
      <c r="C68" s="41" t="s">
        <v>42</v>
      </c>
      <c r="D68" s="40">
        <v>150</v>
      </c>
      <c r="E68" s="41" t="s">
        <v>12</v>
      </c>
      <c r="F68" s="42">
        <v>0</v>
      </c>
      <c r="H68" s="10">
        <f>ROUND(D68*F68, 0)</f>
        <v>0</v>
      </c>
      <c r="I68" s="10">
        <f>ROUND(D68*G68, 0)</f>
        <v>0</v>
      </c>
      <c r="K68" s="178"/>
      <c r="L68" s="178"/>
    </row>
    <row r="69" spans="1:12" x14ac:dyDescent="0.25">
      <c r="H69" s="10"/>
      <c r="I69" s="10"/>
    </row>
    <row r="70" spans="1:12" ht="51" x14ac:dyDescent="0.25">
      <c r="A70" s="98">
        <v>3</v>
      </c>
      <c r="B70" s="41" t="s">
        <v>49</v>
      </c>
      <c r="C70" s="41" t="s">
        <v>48</v>
      </c>
      <c r="D70" s="40">
        <v>27</v>
      </c>
      <c r="E70" s="41" t="s">
        <v>12</v>
      </c>
      <c r="F70" s="42">
        <v>0</v>
      </c>
      <c r="H70" s="10">
        <f>ROUND(D70*F70, 0)</f>
        <v>0</v>
      </c>
      <c r="I70" s="10">
        <f>ROUND(D70*G70, 0)</f>
        <v>0</v>
      </c>
      <c r="K70" s="178"/>
      <c r="L70" s="178"/>
    </row>
    <row r="71" spans="1:12" x14ac:dyDescent="0.25">
      <c r="A71" s="98"/>
      <c r="H71" s="10"/>
      <c r="I71" s="10"/>
    </row>
    <row r="72" spans="1:12" ht="51" x14ac:dyDescent="0.25">
      <c r="A72" s="98">
        <v>4</v>
      </c>
      <c r="B72" s="41" t="s">
        <v>51</v>
      </c>
      <c r="C72" s="41" t="s">
        <v>50</v>
      </c>
      <c r="D72" s="40">
        <v>290</v>
      </c>
      <c r="E72" s="41" t="s">
        <v>12</v>
      </c>
      <c r="F72" s="42">
        <v>0</v>
      </c>
      <c r="H72" s="10">
        <f>ROUND(D72*F72, 0)</f>
        <v>0</v>
      </c>
      <c r="I72" s="10">
        <f>ROUND(D72*G72, 0)</f>
        <v>0</v>
      </c>
      <c r="K72" s="178"/>
      <c r="L72" s="178"/>
    </row>
    <row r="73" spans="1:12" x14ac:dyDescent="0.25">
      <c r="A73" s="98"/>
      <c r="H73" s="10"/>
      <c r="I73" s="10"/>
    </row>
    <row r="74" spans="1:12" ht="51" x14ac:dyDescent="0.25">
      <c r="A74" s="98">
        <v>5</v>
      </c>
      <c r="B74" s="41" t="s">
        <v>53</v>
      </c>
      <c r="C74" s="41" t="s">
        <v>52</v>
      </c>
      <c r="D74" s="40">
        <v>317</v>
      </c>
      <c r="E74" s="41" t="s">
        <v>12</v>
      </c>
      <c r="H74" s="10">
        <f>ROUND(D74*F74, 0)</f>
        <v>0</v>
      </c>
      <c r="I74" s="10">
        <f>ROUND(D74*G74, 0)</f>
        <v>0</v>
      </c>
      <c r="K74" s="178"/>
      <c r="L74" s="178"/>
    </row>
    <row r="75" spans="1:12" x14ac:dyDescent="0.25">
      <c r="A75" s="98"/>
      <c r="H75" s="10"/>
      <c r="I75" s="10"/>
    </row>
    <row r="76" spans="1:12" ht="38.25" x14ac:dyDescent="0.25">
      <c r="A76" s="98">
        <v>6</v>
      </c>
      <c r="B76" s="41" t="s">
        <v>113</v>
      </c>
      <c r="C76" s="41" t="s">
        <v>112</v>
      </c>
      <c r="D76" s="40">
        <v>142</v>
      </c>
      <c r="E76" s="41" t="s">
        <v>12</v>
      </c>
      <c r="F76" s="42">
        <v>0</v>
      </c>
      <c r="H76" s="10">
        <f>ROUND(D76*F76, 0)</f>
        <v>0</v>
      </c>
      <c r="I76" s="10">
        <f>ROUND(D76*G76, 0)</f>
        <v>0</v>
      </c>
      <c r="K76" s="178"/>
      <c r="L76" s="178"/>
    </row>
    <row r="77" spans="1:12" x14ac:dyDescent="0.25">
      <c r="A77" s="98"/>
      <c r="H77" s="10"/>
      <c r="I77" s="10"/>
    </row>
    <row r="78" spans="1:12" x14ac:dyDescent="0.25">
      <c r="A78" s="98">
        <v>7</v>
      </c>
      <c r="B78" s="41" t="s">
        <v>30</v>
      </c>
      <c r="C78" s="41" t="s">
        <v>114</v>
      </c>
      <c r="D78" s="40">
        <v>158</v>
      </c>
      <c r="E78" s="41" t="s">
        <v>12</v>
      </c>
      <c r="F78" s="42">
        <v>0</v>
      </c>
      <c r="H78" s="10">
        <f>ROUND(D78*F78, 0)</f>
        <v>0</v>
      </c>
      <c r="I78" s="10">
        <f>ROUND(D78*G78, 0)</f>
        <v>0</v>
      </c>
      <c r="K78" s="178"/>
      <c r="L78" s="178"/>
    </row>
    <row r="79" spans="1:12" x14ac:dyDescent="0.25">
      <c r="A79" s="98"/>
      <c r="H79" s="10"/>
      <c r="I79" s="10"/>
    </row>
    <row r="80" spans="1:12" ht="89.25" x14ac:dyDescent="0.25">
      <c r="A80" s="98">
        <v>8</v>
      </c>
      <c r="B80" s="41" t="s">
        <v>55</v>
      </c>
      <c r="C80" s="41" t="s">
        <v>54</v>
      </c>
      <c r="D80" s="40">
        <v>150</v>
      </c>
      <c r="E80" s="41" t="s">
        <v>12</v>
      </c>
      <c r="H80" s="10">
        <f>ROUND(D80*F80, 0)</f>
        <v>0</v>
      </c>
      <c r="I80" s="10">
        <f>ROUND(D80*G80, 0)</f>
        <v>0</v>
      </c>
      <c r="K80" s="178"/>
      <c r="L80" s="178"/>
    </row>
    <row r="81" spans="1:12" x14ac:dyDescent="0.25">
      <c r="A81" s="98"/>
      <c r="H81" s="10"/>
      <c r="I81" s="10"/>
    </row>
    <row r="82" spans="1:12" ht="89.25" x14ac:dyDescent="0.25">
      <c r="A82" s="98">
        <v>9</v>
      </c>
      <c r="B82" s="41" t="s">
        <v>57</v>
      </c>
      <c r="C82" s="41" t="s">
        <v>56</v>
      </c>
      <c r="D82" s="40">
        <v>57</v>
      </c>
      <c r="E82" s="41" t="s">
        <v>12</v>
      </c>
      <c r="H82" s="10">
        <f>ROUND(D82*F82, 0)</f>
        <v>0</v>
      </c>
      <c r="I82" s="10">
        <f>ROUND(D82*G82, 0)</f>
        <v>0</v>
      </c>
      <c r="K82" s="178"/>
      <c r="L82" s="178"/>
    </row>
    <row r="83" spans="1:12" x14ac:dyDescent="0.25">
      <c r="A83" s="98"/>
      <c r="H83" s="10"/>
      <c r="I83" s="10"/>
    </row>
    <row r="84" spans="1:12" ht="89.25" x14ac:dyDescent="0.25">
      <c r="A84" s="98">
        <v>10</v>
      </c>
      <c r="B84" s="41" t="s">
        <v>61</v>
      </c>
      <c r="C84" s="41" t="s">
        <v>60</v>
      </c>
      <c r="D84" s="40">
        <v>41</v>
      </c>
      <c r="E84" s="41" t="s">
        <v>12</v>
      </c>
      <c r="H84" s="10">
        <f>ROUND(D84*F84, 0)</f>
        <v>0</v>
      </c>
      <c r="I84" s="10">
        <f>ROUND(D84*G84, 0)</f>
        <v>0</v>
      </c>
      <c r="K84" s="178"/>
      <c r="L84" s="178"/>
    </row>
    <row r="85" spans="1:12" x14ac:dyDescent="0.25">
      <c r="A85" s="98"/>
      <c r="H85" s="10"/>
      <c r="I85" s="10"/>
    </row>
    <row r="86" spans="1:12" ht="102" x14ac:dyDescent="0.25">
      <c r="A86" s="98">
        <v>11</v>
      </c>
      <c r="B86" s="41" t="s">
        <v>59</v>
      </c>
      <c r="C86" s="41" t="s">
        <v>58</v>
      </c>
      <c r="D86" s="40">
        <v>69</v>
      </c>
      <c r="E86" s="41" t="s">
        <v>12</v>
      </c>
      <c r="H86" s="10">
        <f>ROUND(D86*F86, 0)</f>
        <v>0</v>
      </c>
      <c r="I86" s="10">
        <f>ROUND(D86*G86, 0)</f>
        <v>0</v>
      </c>
      <c r="K86" s="178"/>
      <c r="L86" s="178"/>
    </row>
    <row r="87" spans="1:12" x14ac:dyDescent="0.25">
      <c r="A87" s="98"/>
      <c r="H87" s="10"/>
      <c r="I87" s="10"/>
    </row>
    <row r="88" spans="1:12" ht="140.25" x14ac:dyDescent="0.25">
      <c r="A88" s="98">
        <v>12</v>
      </c>
      <c r="B88" s="41" t="s">
        <v>62</v>
      </c>
      <c r="C88" s="41" t="s">
        <v>106</v>
      </c>
      <c r="D88" s="40">
        <v>97</v>
      </c>
      <c r="E88" s="41" t="s">
        <v>12</v>
      </c>
      <c r="H88" s="10">
        <f>ROUND(D88*F88, 0)</f>
        <v>0</v>
      </c>
      <c r="I88" s="10">
        <f>ROUND(D88*G88, 0)</f>
        <v>0</v>
      </c>
      <c r="K88" s="178"/>
      <c r="L88" s="178"/>
    </row>
    <row r="89" spans="1:12" x14ac:dyDescent="0.25">
      <c r="A89" s="98"/>
      <c r="H89" s="10"/>
      <c r="I89" s="10"/>
    </row>
    <row r="90" spans="1:12" ht="127.5" x14ac:dyDescent="0.25">
      <c r="A90" s="98">
        <v>13</v>
      </c>
      <c r="B90" s="41" t="s">
        <v>64</v>
      </c>
      <c r="C90" s="41" t="s">
        <v>63</v>
      </c>
      <c r="D90" s="40">
        <v>44</v>
      </c>
      <c r="E90" s="41" t="s">
        <v>12</v>
      </c>
      <c r="H90" s="10">
        <f>ROUND(D90*F90, 0)</f>
        <v>0</v>
      </c>
      <c r="I90" s="10">
        <f>ROUND(D90*G90, 0)</f>
        <v>0</v>
      </c>
      <c r="K90" s="178"/>
      <c r="L90" s="178"/>
    </row>
    <row r="91" spans="1:12" x14ac:dyDescent="0.25">
      <c r="A91" s="98"/>
      <c r="H91" s="10"/>
      <c r="I91" s="10"/>
    </row>
    <row r="92" spans="1:12" ht="140.25" x14ac:dyDescent="0.25">
      <c r="A92" s="98">
        <v>14</v>
      </c>
      <c r="B92" s="41" t="s">
        <v>107</v>
      </c>
      <c r="C92" s="41" t="s">
        <v>108</v>
      </c>
      <c r="D92" s="40">
        <v>25</v>
      </c>
      <c r="E92" s="41" t="s">
        <v>12</v>
      </c>
      <c r="H92" s="145">
        <f>ROUND(D92*F92, 0)</f>
        <v>0</v>
      </c>
      <c r="I92" s="145">
        <f>ROUND(D92*G92, 0)</f>
        <v>0</v>
      </c>
      <c r="K92" s="178"/>
      <c r="L92" s="178"/>
    </row>
    <row r="93" spans="1:12" x14ac:dyDescent="0.25">
      <c r="A93" s="98"/>
      <c r="H93" s="10"/>
      <c r="I93" s="10"/>
    </row>
    <row r="94" spans="1:12" ht="114.75" x14ac:dyDescent="0.25">
      <c r="A94" s="98">
        <v>15</v>
      </c>
      <c r="B94" s="41" t="s">
        <v>66</v>
      </c>
      <c r="C94" s="41" t="s">
        <v>65</v>
      </c>
      <c r="D94" s="40">
        <v>317</v>
      </c>
      <c r="E94" s="41" t="s">
        <v>12</v>
      </c>
      <c r="H94" s="10">
        <f>ROUND(D94*F94, 0)</f>
        <v>0</v>
      </c>
      <c r="I94" s="10">
        <f>ROUND(D94*G94, 0)</f>
        <v>0</v>
      </c>
      <c r="K94" s="178"/>
      <c r="L94" s="178"/>
    </row>
    <row r="95" spans="1:12" x14ac:dyDescent="0.25">
      <c r="A95" s="98"/>
      <c r="H95" s="10"/>
      <c r="I95" s="10"/>
    </row>
    <row r="96" spans="1:12" ht="89.25" x14ac:dyDescent="0.25">
      <c r="A96" s="98">
        <v>16</v>
      </c>
      <c r="B96" s="41" t="s">
        <v>109</v>
      </c>
      <c r="C96" s="41" t="s">
        <v>330</v>
      </c>
      <c r="D96" s="40">
        <v>100</v>
      </c>
      <c r="E96" s="41" t="s">
        <v>12</v>
      </c>
      <c r="H96" s="10">
        <f>ROUND(D96*F96, 0)</f>
        <v>0</v>
      </c>
      <c r="I96" s="10">
        <f>ROUND(D96*G96, 0)</f>
        <v>0</v>
      </c>
      <c r="K96" s="178"/>
      <c r="L96" s="178"/>
    </row>
    <row r="97" spans="1:12" x14ac:dyDescent="0.25">
      <c r="A97" s="98"/>
      <c r="H97" s="10"/>
      <c r="I97" s="10"/>
    </row>
    <row r="98" spans="1:12" ht="63.75" x14ac:dyDescent="0.25">
      <c r="A98" s="98">
        <v>17</v>
      </c>
      <c r="B98" s="41" t="s">
        <v>111</v>
      </c>
      <c r="C98" s="41" t="s">
        <v>110</v>
      </c>
      <c r="D98" s="40">
        <v>100</v>
      </c>
      <c r="E98" s="41" t="s">
        <v>12</v>
      </c>
      <c r="G98" s="42">
        <v>0</v>
      </c>
      <c r="H98" s="10">
        <f>ROUND(D98*F98, 0)</f>
        <v>0</v>
      </c>
      <c r="I98" s="10">
        <f>ROUND(D98*G98, 0)</f>
        <v>0</v>
      </c>
      <c r="K98" s="178"/>
      <c r="L98" s="178"/>
    </row>
    <row r="99" spans="1:12" x14ac:dyDescent="0.25">
      <c r="A99" s="98"/>
      <c r="H99" s="10"/>
      <c r="I99" s="10"/>
    </row>
    <row r="100" spans="1:12" ht="51" x14ac:dyDescent="0.25">
      <c r="A100" s="98">
        <v>18</v>
      </c>
      <c r="B100" s="41" t="s">
        <v>67</v>
      </c>
      <c r="C100" s="41" t="s">
        <v>333</v>
      </c>
      <c r="D100" s="40">
        <v>220</v>
      </c>
      <c r="E100" s="41" t="s">
        <v>12</v>
      </c>
      <c r="H100" s="10">
        <f>ROUND(D100*F100, 0)</f>
        <v>0</v>
      </c>
      <c r="I100" s="10">
        <f>ROUND(D100*G100, 0)</f>
        <v>0</v>
      </c>
      <c r="K100" s="178"/>
      <c r="L100" s="178"/>
    </row>
    <row r="101" spans="1:12" x14ac:dyDescent="0.25">
      <c r="A101" s="98"/>
      <c r="H101" s="10"/>
      <c r="I101" s="10"/>
    </row>
    <row r="102" spans="1:12" ht="51" x14ac:dyDescent="0.25">
      <c r="A102" s="98">
        <v>19</v>
      </c>
      <c r="B102" s="41" t="s">
        <v>69</v>
      </c>
      <c r="C102" s="41" t="s">
        <v>334</v>
      </c>
      <c r="D102" s="40">
        <v>220</v>
      </c>
      <c r="E102" s="41" t="s">
        <v>12</v>
      </c>
      <c r="H102" s="10">
        <f>ROUND(D102*F102, 0)</f>
        <v>0</v>
      </c>
      <c r="I102" s="10">
        <f>ROUND(D102*G102, 0)</f>
        <v>0</v>
      </c>
      <c r="K102" s="178"/>
      <c r="L102" s="178"/>
    </row>
    <row r="103" spans="1:12" x14ac:dyDescent="0.25">
      <c r="A103" s="98"/>
      <c r="H103" s="10"/>
      <c r="I103" s="10"/>
    </row>
    <row r="104" spans="1:12" ht="51" x14ac:dyDescent="0.25">
      <c r="A104" s="98">
        <v>20</v>
      </c>
      <c r="B104" s="41" t="s">
        <v>70</v>
      </c>
      <c r="C104" s="41" t="s">
        <v>68</v>
      </c>
      <c r="D104" s="40">
        <v>132</v>
      </c>
      <c r="E104" s="41" t="s">
        <v>12</v>
      </c>
      <c r="H104" s="10">
        <f>ROUND(D104*F104, 0)</f>
        <v>0</v>
      </c>
      <c r="I104" s="10">
        <f>ROUND(D104*G104, 0)</f>
        <v>0</v>
      </c>
      <c r="K104" s="178"/>
      <c r="L104" s="178"/>
    </row>
    <row r="105" spans="1:12" s="96" customFormat="1" x14ac:dyDescent="0.25">
      <c r="A105" s="98"/>
      <c r="D105" s="95"/>
      <c r="F105" s="97"/>
      <c r="G105" s="97"/>
      <c r="H105" s="93"/>
      <c r="I105" s="93"/>
    </row>
    <row r="106" spans="1:12" s="96" customFormat="1" ht="25.5" x14ac:dyDescent="0.25">
      <c r="A106" s="98">
        <v>21</v>
      </c>
      <c r="B106" s="104" t="s">
        <v>169</v>
      </c>
      <c r="C106" s="104" t="s">
        <v>170</v>
      </c>
      <c r="D106" s="107">
        <v>64</v>
      </c>
      <c r="E106" s="104" t="s">
        <v>12</v>
      </c>
      <c r="F106" s="105"/>
      <c r="G106" s="105"/>
      <c r="H106" s="100">
        <f>ROUND(D106*F106, 0)</f>
        <v>0</v>
      </c>
      <c r="I106" s="100">
        <f>ROUND(D106*G106, 0)</f>
        <v>0</v>
      </c>
      <c r="K106" s="178"/>
      <c r="L106" s="178"/>
    </row>
    <row r="107" spans="1:12" x14ac:dyDescent="0.25">
      <c r="A107" s="98"/>
      <c r="H107" s="10"/>
      <c r="I107" s="10"/>
    </row>
    <row r="108" spans="1:12" ht="140.25" x14ac:dyDescent="0.25">
      <c r="A108" s="98">
        <v>22</v>
      </c>
      <c r="B108" s="41" t="s">
        <v>71</v>
      </c>
      <c r="C108" s="41" t="s">
        <v>331</v>
      </c>
      <c r="D108" s="40">
        <v>10</v>
      </c>
      <c r="E108" s="41" t="s">
        <v>24</v>
      </c>
      <c r="H108" s="10">
        <f>ROUND(D108*F108, 0)</f>
        <v>0</v>
      </c>
      <c r="I108" s="10">
        <f>ROUND(D108*G108, 0)</f>
        <v>0</v>
      </c>
      <c r="K108" s="178"/>
      <c r="L108" s="178"/>
    </row>
    <row r="109" spans="1:12" s="1" customFormat="1" x14ac:dyDescent="0.25">
      <c r="A109" s="66"/>
      <c r="D109" s="6"/>
      <c r="F109" s="10"/>
      <c r="G109" s="10"/>
      <c r="H109" s="10"/>
      <c r="I109" s="10"/>
    </row>
    <row r="110" spans="1:12" s="7" customFormat="1" x14ac:dyDescent="0.25">
      <c r="A110" s="67"/>
      <c r="B110" s="3"/>
      <c r="C110" s="3"/>
      <c r="D110" s="5"/>
      <c r="E110" s="3"/>
      <c r="F110" s="11"/>
      <c r="G110" s="11"/>
      <c r="H110" s="11">
        <f>SUM(H66:H109)</f>
        <v>0</v>
      </c>
      <c r="I110" s="11">
        <f>SUM(I66:I109)</f>
        <v>0</v>
      </c>
    </row>
    <row r="113" spans="1:12" x14ac:dyDescent="0.25">
      <c r="B113" s="62" t="str">
        <f>B14</f>
        <v>Asztalosszerkezetek elhelyezése</v>
      </c>
      <c r="C113" s="63"/>
    </row>
    <row r="114" spans="1:12" s="53" customFormat="1" ht="25.5" x14ac:dyDescent="0.25">
      <c r="A114" s="51" t="s">
        <v>3</v>
      </c>
      <c r="B114" s="12" t="s">
        <v>4</v>
      </c>
      <c r="C114" s="12" t="s">
        <v>5</v>
      </c>
      <c r="D114" s="60" t="s">
        <v>6</v>
      </c>
      <c r="E114" s="61" t="s">
        <v>7</v>
      </c>
      <c r="F114" s="45" t="s">
        <v>8</v>
      </c>
      <c r="G114" s="45" t="s">
        <v>9</v>
      </c>
      <c r="H114" s="45" t="s">
        <v>10</v>
      </c>
      <c r="I114" s="45" t="s">
        <v>11</v>
      </c>
    </row>
    <row r="115" spans="1:12" ht="38.25" x14ac:dyDescent="0.25">
      <c r="A115" s="54">
        <v>1</v>
      </c>
      <c r="B115" s="41" t="s">
        <v>73</v>
      </c>
      <c r="C115" s="41" t="s">
        <v>72</v>
      </c>
      <c r="D115" s="56">
        <v>12</v>
      </c>
      <c r="E115" s="41" t="s">
        <v>12</v>
      </c>
      <c r="F115" s="55">
        <v>0</v>
      </c>
      <c r="G115" s="55"/>
      <c r="H115" s="42">
        <f>ROUND(D115*F115, 0)</f>
        <v>0</v>
      </c>
      <c r="I115" s="42">
        <f>ROUND(D115*G115, 0)</f>
        <v>0</v>
      </c>
      <c r="K115" s="178"/>
      <c r="L115" s="178"/>
    </row>
    <row r="116" spans="1:12" x14ac:dyDescent="0.25">
      <c r="D116" s="56"/>
      <c r="F116" s="55"/>
      <c r="G116" s="55"/>
    </row>
    <row r="117" spans="1:12" ht="88.5" customHeight="1" x14ac:dyDescent="0.25">
      <c r="A117" s="54">
        <v>2</v>
      </c>
      <c r="B117" s="41" t="s">
        <v>74</v>
      </c>
      <c r="C117" s="41" t="s">
        <v>75</v>
      </c>
      <c r="D117" s="141">
        <v>3</v>
      </c>
      <c r="E117" s="41" t="s">
        <v>13</v>
      </c>
      <c r="F117" s="55"/>
      <c r="G117" s="55"/>
      <c r="H117" s="42">
        <f>ROUND(D117*F117, 0)</f>
        <v>0</v>
      </c>
      <c r="I117" s="42">
        <f>ROUND(D117*G117, 0)</f>
        <v>0</v>
      </c>
      <c r="K117" s="178"/>
      <c r="L117" s="178"/>
    </row>
    <row r="118" spans="1:12" s="146" customFormat="1" x14ac:dyDescent="0.25">
      <c r="A118" s="98"/>
      <c r="B118" s="176"/>
      <c r="C118" s="165"/>
      <c r="D118" s="166"/>
      <c r="E118" s="176"/>
      <c r="F118" s="177"/>
      <c r="G118" s="177"/>
      <c r="H118" s="177"/>
      <c r="I118" s="177"/>
    </row>
    <row r="119" spans="1:12" s="146" customFormat="1" ht="89.25" x14ac:dyDescent="0.25">
      <c r="A119" s="98">
        <v>3</v>
      </c>
      <c r="B119" s="176" t="s">
        <v>328</v>
      </c>
      <c r="C119" s="146" t="s">
        <v>327</v>
      </c>
      <c r="D119" s="166">
        <v>1</v>
      </c>
      <c r="E119" s="176" t="s">
        <v>13</v>
      </c>
      <c r="F119" s="177"/>
      <c r="G119" s="177"/>
      <c r="H119" s="105">
        <f>ROUND(D119*F119, 0)</f>
        <v>0</v>
      </c>
      <c r="I119" s="105">
        <f>ROUND(D119*G119, 0)</f>
        <v>0</v>
      </c>
      <c r="K119" s="178"/>
      <c r="L119" s="178"/>
    </row>
    <row r="120" spans="1:12" x14ac:dyDescent="0.25">
      <c r="B120" s="1"/>
      <c r="C120" s="2"/>
      <c r="D120" s="6"/>
      <c r="E120" s="1"/>
      <c r="F120" s="10"/>
      <c r="G120" s="10"/>
      <c r="H120" s="10"/>
      <c r="I120" s="10"/>
    </row>
    <row r="121" spans="1:12" ht="102" x14ac:dyDescent="0.25">
      <c r="A121" s="98">
        <v>4</v>
      </c>
      <c r="B121" s="41" t="s">
        <v>77</v>
      </c>
      <c r="C121" s="41" t="s">
        <v>76</v>
      </c>
      <c r="D121" s="101">
        <v>6</v>
      </c>
      <c r="E121" s="1" t="s">
        <v>13</v>
      </c>
      <c r="F121" s="55"/>
      <c r="G121" s="55"/>
      <c r="H121" s="42">
        <f>ROUND(D121*F121, 0)</f>
        <v>0</v>
      </c>
      <c r="I121" s="42">
        <f>ROUND(D121*G121, 0)</f>
        <v>0</v>
      </c>
      <c r="K121" s="178"/>
      <c r="L121" s="178"/>
    </row>
    <row r="122" spans="1:12" x14ac:dyDescent="0.25">
      <c r="A122" s="98"/>
      <c r="F122" s="57"/>
      <c r="G122" s="57"/>
      <c r="H122" s="57"/>
      <c r="I122" s="57"/>
    </row>
    <row r="123" spans="1:12" ht="63.75" x14ac:dyDescent="0.25">
      <c r="A123" s="98">
        <v>5</v>
      </c>
      <c r="B123" s="41" t="s">
        <v>79</v>
      </c>
      <c r="C123" s="41" t="s">
        <v>78</v>
      </c>
      <c r="D123" s="130">
        <v>3</v>
      </c>
      <c r="E123" s="1" t="s">
        <v>13</v>
      </c>
      <c r="F123" s="55"/>
      <c r="G123" s="55"/>
      <c r="H123" s="42">
        <f>ROUND(D123*F123, 0)</f>
        <v>0</v>
      </c>
      <c r="I123" s="42">
        <f>ROUND(D123*G123, 0)</f>
        <v>0</v>
      </c>
      <c r="K123" s="178"/>
      <c r="L123" s="178"/>
    </row>
    <row r="124" spans="1:12" x14ac:dyDescent="0.25">
      <c r="A124" s="98"/>
      <c r="D124" s="91"/>
      <c r="F124" s="57"/>
      <c r="G124" s="57"/>
      <c r="H124" s="57"/>
      <c r="I124" s="57"/>
    </row>
    <row r="125" spans="1:12" ht="51" x14ac:dyDescent="0.25">
      <c r="A125" s="98">
        <v>6</v>
      </c>
      <c r="B125" s="41" t="s">
        <v>81</v>
      </c>
      <c r="C125" s="41" t="s">
        <v>80</v>
      </c>
      <c r="D125" s="130">
        <v>6</v>
      </c>
      <c r="E125" s="1" t="s">
        <v>13</v>
      </c>
      <c r="F125" s="55"/>
      <c r="G125" s="55"/>
      <c r="H125" s="42">
        <f>ROUND(D125*F125, 0)</f>
        <v>0</v>
      </c>
      <c r="I125" s="42">
        <f>ROUND(D125*G125, 0)</f>
        <v>0</v>
      </c>
      <c r="K125" s="178"/>
      <c r="L125" s="178"/>
    </row>
    <row r="126" spans="1:12" x14ac:dyDescent="0.25">
      <c r="A126" s="98"/>
      <c r="D126" s="32"/>
      <c r="E126" s="1"/>
      <c r="F126" s="55"/>
      <c r="G126" s="55"/>
    </row>
    <row r="127" spans="1:12" ht="38.25" x14ac:dyDescent="0.25">
      <c r="A127" s="98">
        <v>7</v>
      </c>
      <c r="B127" s="41" t="s">
        <v>104</v>
      </c>
      <c r="C127" s="41" t="s">
        <v>103</v>
      </c>
      <c r="D127" s="130">
        <v>1</v>
      </c>
      <c r="E127" s="1" t="s">
        <v>13</v>
      </c>
      <c r="F127" s="55"/>
      <c r="G127" s="55"/>
      <c r="H127" s="42">
        <f>ROUND(D127*F127, 0)</f>
        <v>0</v>
      </c>
      <c r="I127" s="42">
        <f>ROUND(D127*G127, 0)</f>
        <v>0</v>
      </c>
      <c r="K127" s="178"/>
      <c r="L127" s="178"/>
    </row>
    <row r="128" spans="1:12" s="146" customFormat="1" x14ac:dyDescent="0.25">
      <c r="A128" s="98"/>
      <c r="D128" s="130"/>
      <c r="E128" s="164"/>
      <c r="F128" s="132"/>
      <c r="G128" s="132"/>
      <c r="H128" s="105"/>
      <c r="I128" s="105"/>
    </row>
    <row r="129" spans="1:12" s="146" customFormat="1" ht="38.25" x14ac:dyDescent="0.25">
      <c r="A129" s="98">
        <v>8</v>
      </c>
      <c r="B129" s="146" t="s">
        <v>30</v>
      </c>
      <c r="C129" s="146" t="s">
        <v>320</v>
      </c>
      <c r="D129" s="130">
        <v>1</v>
      </c>
      <c r="E129" s="164" t="s">
        <v>13</v>
      </c>
      <c r="F129" s="132"/>
      <c r="G129" s="132"/>
      <c r="H129" s="105">
        <f>ROUND(D129*F129, 0)</f>
        <v>0</v>
      </c>
      <c r="I129" s="105">
        <f>ROUND(D129*G129, 0)</f>
        <v>0</v>
      </c>
      <c r="K129" s="178"/>
      <c r="L129" s="178"/>
    </row>
    <row r="130" spans="1:12" x14ac:dyDescent="0.25">
      <c r="D130" s="32"/>
      <c r="E130" s="1"/>
      <c r="F130" s="55"/>
      <c r="G130" s="55"/>
    </row>
    <row r="131" spans="1:12" s="46" customFormat="1" x14ac:dyDescent="0.25">
      <c r="A131" s="51"/>
      <c r="B131" s="12"/>
      <c r="C131" s="58"/>
      <c r="D131" s="52"/>
      <c r="E131" s="12"/>
      <c r="F131" s="45"/>
      <c r="G131" s="45"/>
      <c r="H131" s="45">
        <f>ROUND(SUM(H115:H130),0)</f>
        <v>0</v>
      </c>
      <c r="I131" s="45">
        <f>ROUND(SUM(I115:I130),0)</f>
        <v>0</v>
      </c>
    </row>
    <row r="134" spans="1:12" x14ac:dyDescent="0.25">
      <c r="B134" s="62" t="str">
        <f>B15</f>
        <v>Lakatos-szerkezetek elhelyezése</v>
      </c>
      <c r="C134" s="63"/>
    </row>
    <row r="135" spans="1:12" ht="25.5" x14ac:dyDescent="0.25">
      <c r="A135" s="51" t="s">
        <v>3</v>
      </c>
      <c r="B135" s="12" t="s">
        <v>4</v>
      </c>
      <c r="C135" s="12" t="s">
        <v>5</v>
      </c>
      <c r="D135" s="52" t="s">
        <v>6</v>
      </c>
      <c r="E135" s="12" t="s">
        <v>7</v>
      </c>
      <c r="F135" s="45" t="s">
        <v>8</v>
      </c>
      <c r="G135" s="45" t="s">
        <v>9</v>
      </c>
      <c r="H135" s="45" t="s">
        <v>10</v>
      </c>
      <c r="I135" s="45" t="s">
        <v>11</v>
      </c>
    </row>
    <row r="136" spans="1:12" s="104" customFormat="1" ht="38.25" x14ac:dyDescent="0.25">
      <c r="A136" s="102"/>
      <c r="B136" s="113" t="s">
        <v>171</v>
      </c>
      <c r="C136" s="113" t="s">
        <v>172</v>
      </c>
      <c r="D136" s="118">
        <v>5</v>
      </c>
      <c r="E136" s="113" t="s">
        <v>13</v>
      </c>
      <c r="F136" s="119">
        <v>0</v>
      </c>
      <c r="G136" s="119"/>
      <c r="H136" s="121">
        <f>ROUND(D136*F136, 0)</f>
        <v>0</v>
      </c>
      <c r="I136" s="121">
        <f>ROUND(D136*G136, 0)</f>
        <v>0</v>
      </c>
      <c r="K136" s="178"/>
      <c r="L136" s="178"/>
    </row>
    <row r="137" spans="1:12" s="104" customFormat="1" x14ac:dyDescent="0.25">
      <c r="A137" s="102"/>
      <c r="B137" s="103"/>
      <c r="C137" s="103"/>
      <c r="D137" s="108"/>
      <c r="E137" s="103"/>
      <c r="F137" s="109"/>
      <c r="G137" s="109"/>
      <c r="H137" s="109"/>
      <c r="I137" s="109"/>
    </row>
    <row r="138" spans="1:12" ht="102" x14ac:dyDescent="0.25">
      <c r="A138" s="66">
        <v>1</v>
      </c>
      <c r="B138" s="1" t="s">
        <v>86</v>
      </c>
      <c r="C138" s="69" t="s">
        <v>84</v>
      </c>
      <c r="D138" s="37">
        <v>3</v>
      </c>
      <c r="E138" s="1" t="s">
        <v>13</v>
      </c>
      <c r="F138" s="55"/>
      <c r="G138" s="55"/>
      <c r="H138" s="10">
        <f>ROUND(D138*F138, 0)</f>
        <v>0</v>
      </c>
      <c r="I138" s="10">
        <f>ROUND(D138*G138, 0)</f>
        <v>0</v>
      </c>
      <c r="K138" s="178"/>
      <c r="L138" s="178"/>
    </row>
    <row r="139" spans="1:12" x14ac:dyDescent="0.25">
      <c r="A139" s="66"/>
      <c r="B139" s="1"/>
      <c r="C139" s="69"/>
      <c r="D139" s="37"/>
      <c r="E139" s="1"/>
      <c r="F139" s="55"/>
      <c r="G139" s="55"/>
      <c r="H139" s="10"/>
      <c r="I139" s="10"/>
    </row>
    <row r="140" spans="1:12" ht="114.75" x14ac:dyDescent="0.25">
      <c r="A140" s="66">
        <v>2</v>
      </c>
      <c r="B140" s="1" t="s">
        <v>87</v>
      </c>
      <c r="C140" s="69" t="s">
        <v>85</v>
      </c>
      <c r="D140" s="37">
        <v>2</v>
      </c>
      <c r="E140" s="128" t="s">
        <v>13</v>
      </c>
      <c r="F140" s="55"/>
      <c r="G140" s="55"/>
      <c r="H140" s="10">
        <f>ROUND(D140*F140, 0)</f>
        <v>0</v>
      </c>
      <c r="I140" s="10">
        <f>ROUND(D140*G140, 0)</f>
        <v>0</v>
      </c>
      <c r="K140" s="178"/>
      <c r="L140" s="178"/>
    </row>
    <row r="141" spans="1:12" s="146" customFormat="1" x14ac:dyDescent="0.25">
      <c r="A141" s="148"/>
      <c r="B141" s="176"/>
      <c r="C141" s="179"/>
      <c r="D141" s="130"/>
      <c r="E141" s="176"/>
      <c r="F141" s="178"/>
      <c r="G141" s="178"/>
      <c r="H141" s="177"/>
      <c r="I141" s="177"/>
    </row>
    <row r="142" spans="1:12" s="146" customFormat="1" ht="114.75" x14ac:dyDescent="0.25">
      <c r="A142" s="148">
        <v>3</v>
      </c>
      <c r="B142" s="176" t="s">
        <v>326</v>
      </c>
      <c r="C142" s="179" t="s">
        <v>325</v>
      </c>
      <c r="D142" s="130">
        <v>1</v>
      </c>
      <c r="E142" s="176" t="s">
        <v>13</v>
      </c>
      <c r="F142" s="178"/>
      <c r="G142" s="178"/>
      <c r="H142" s="177">
        <f>ROUND(D142*F142, 0)</f>
        <v>0</v>
      </c>
      <c r="I142" s="177">
        <f>ROUND(D142*G142, 0)</f>
        <v>0</v>
      </c>
      <c r="K142" s="178"/>
      <c r="L142" s="178"/>
    </row>
    <row r="143" spans="1:12" s="114" customFormat="1" x14ac:dyDescent="0.25">
      <c r="A143" s="116"/>
      <c r="B143" s="110"/>
      <c r="C143" s="117"/>
      <c r="D143" s="112"/>
      <c r="E143" s="110"/>
      <c r="F143" s="115"/>
      <c r="G143" s="115"/>
      <c r="H143" s="111"/>
      <c r="I143" s="111"/>
    </row>
    <row r="144" spans="1:12" s="114" customFormat="1" ht="38.25" x14ac:dyDescent="0.25">
      <c r="A144" s="116">
        <v>4</v>
      </c>
      <c r="B144" s="120" t="s">
        <v>173</v>
      </c>
      <c r="C144" s="125" t="s">
        <v>174</v>
      </c>
      <c r="D144" s="127">
        <v>5</v>
      </c>
      <c r="E144" s="120" t="s">
        <v>13</v>
      </c>
      <c r="F144" s="123"/>
      <c r="G144" s="123"/>
      <c r="H144" s="121">
        <f>ROUND(D144*F144, 0)</f>
        <v>0</v>
      </c>
      <c r="I144" s="121">
        <f>ROUND(D144*G144, 0)</f>
        <v>0</v>
      </c>
      <c r="K144" s="178"/>
      <c r="L144" s="178"/>
    </row>
    <row r="145" spans="1:12" x14ac:dyDescent="0.25">
      <c r="A145" s="66"/>
      <c r="B145" s="1"/>
      <c r="C145" s="69"/>
      <c r="D145" s="37"/>
      <c r="E145" s="1"/>
      <c r="F145" s="55"/>
      <c r="G145" s="55"/>
      <c r="H145" s="10"/>
      <c r="I145" s="10"/>
    </row>
    <row r="146" spans="1:12" x14ac:dyDescent="0.25">
      <c r="A146" s="51"/>
      <c r="B146" s="12"/>
      <c r="C146" s="58"/>
      <c r="D146" s="52"/>
      <c r="E146" s="12"/>
      <c r="F146" s="45"/>
      <c r="G146" s="45"/>
      <c r="H146" s="45">
        <f>ROUND(SUM(H136:H145),0)</f>
        <v>0</v>
      </c>
      <c r="I146" s="106">
        <f>ROUND(SUM(I136:I145),0)</f>
        <v>0</v>
      </c>
    </row>
    <row r="149" spans="1:12" x14ac:dyDescent="0.25">
      <c r="B149" s="62" t="str">
        <f>B16</f>
        <v>Felületképzés (festés, mázolás, tapétázás, korrózióvédelem)</v>
      </c>
      <c r="C149" s="63"/>
    </row>
    <row r="150" spans="1:12" ht="25.5" x14ac:dyDescent="0.25">
      <c r="A150" s="51" t="s">
        <v>3</v>
      </c>
      <c r="B150" s="12" t="s">
        <v>4</v>
      </c>
      <c r="C150" s="12" t="s">
        <v>5</v>
      </c>
      <c r="D150" s="52" t="s">
        <v>6</v>
      </c>
      <c r="E150" s="12" t="s">
        <v>7</v>
      </c>
      <c r="F150" s="45" t="s">
        <v>8</v>
      </c>
      <c r="G150" s="45" t="s">
        <v>9</v>
      </c>
      <c r="H150" s="45" t="s">
        <v>10</v>
      </c>
      <c r="I150" s="45" t="s">
        <v>11</v>
      </c>
    </row>
    <row r="151" spans="1:12" ht="127.5" x14ac:dyDescent="0.25">
      <c r="A151" s="134">
        <v>1</v>
      </c>
      <c r="B151" s="128" t="s">
        <v>89</v>
      </c>
      <c r="C151" s="136" t="s">
        <v>88</v>
      </c>
      <c r="D151" s="130">
        <v>720</v>
      </c>
      <c r="E151" s="128" t="s">
        <v>12</v>
      </c>
      <c r="F151" s="132"/>
      <c r="G151" s="132"/>
      <c r="H151" s="10">
        <f>ROUND(D151*F151, 0)</f>
        <v>0</v>
      </c>
      <c r="I151" s="10">
        <f>ROUND(D151*G151, 0)</f>
        <v>0</v>
      </c>
      <c r="K151" s="178"/>
      <c r="L151" s="178"/>
    </row>
    <row r="152" spans="1:12" x14ac:dyDescent="0.25">
      <c r="A152" s="134"/>
      <c r="B152" s="128"/>
      <c r="C152" s="136"/>
      <c r="D152" s="130"/>
      <c r="E152" s="128"/>
      <c r="F152" s="132"/>
      <c r="G152" s="132"/>
      <c r="H152" s="10"/>
      <c r="I152" s="10"/>
    </row>
    <row r="153" spans="1:12" ht="102" x14ac:dyDescent="0.25">
      <c r="A153" s="134">
        <v>2</v>
      </c>
      <c r="B153" s="128" t="s">
        <v>91</v>
      </c>
      <c r="C153" s="136" t="s">
        <v>90</v>
      </c>
      <c r="D153" s="130">
        <v>720</v>
      </c>
      <c r="E153" s="128" t="s">
        <v>12</v>
      </c>
      <c r="F153" s="132"/>
      <c r="G153" s="132"/>
      <c r="H153" s="10">
        <f>ROUND(D153*F153, 0)</f>
        <v>0</v>
      </c>
      <c r="I153" s="10">
        <f>ROUND(D153*G153, 0)</f>
        <v>0</v>
      </c>
      <c r="K153" s="178"/>
      <c r="L153" s="178"/>
    </row>
    <row r="154" spans="1:12" x14ac:dyDescent="0.25">
      <c r="A154" s="134"/>
      <c r="B154" s="128"/>
      <c r="C154" s="136"/>
      <c r="D154" s="130"/>
      <c r="E154" s="128"/>
      <c r="F154" s="132"/>
      <c r="G154" s="132"/>
      <c r="H154" s="10"/>
      <c r="I154" s="10"/>
    </row>
    <row r="155" spans="1:12" ht="89.25" x14ac:dyDescent="0.25">
      <c r="A155" s="134">
        <v>3</v>
      </c>
      <c r="B155" s="128" t="s">
        <v>175</v>
      </c>
      <c r="C155" s="136" t="s">
        <v>176</v>
      </c>
      <c r="D155" s="130">
        <v>264</v>
      </c>
      <c r="E155" s="128" t="s">
        <v>12</v>
      </c>
      <c r="F155" s="132"/>
      <c r="G155" s="132"/>
      <c r="H155" s="10">
        <f>ROUND(D155*F155, 0)</f>
        <v>0</v>
      </c>
      <c r="I155" s="10">
        <f>ROUND(D155*G155, 0)</f>
        <v>0</v>
      </c>
      <c r="K155" s="178"/>
      <c r="L155" s="178"/>
    </row>
    <row r="156" spans="1:12" x14ac:dyDescent="0.25">
      <c r="A156" s="134"/>
      <c r="B156" s="128"/>
      <c r="C156" s="136"/>
      <c r="D156" s="130"/>
      <c r="E156" s="128"/>
      <c r="F156" s="132"/>
      <c r="G156" s="132"/>
      <c r="H156" s="10"/>
      <c r="I156" s="10"/>
    </row>
    <row r="157" spans="1:12" ht="63.75" x14ac:dyDescent="0.25">
      <c r="A157" s="134">
        <v>4</v>
      </c>
      <c r="B157" s="128" t="s">
        <v>177</v>
      </c>
      <c r="C157" s="136" t="s">
        <v>178</v>
      </c>
      <c r="D157" s="130">
        <v>20</v>
      </c>
      <c r="E157" s="128" t="s">
        <v>12</v>
      </c>
      <c r="F157" s="132"/>
      <c r="G157" s="132"/>
      <c r="H157" s="10">
        <f>ROUND(D157*F157, 0)</f>
        <v>0</v>
      </c>
      <c r="I157" s="10">
        <f>ROUND(D157*G157, 0)</f>
        <v>0</v>
      </c>
      <c r="K157" s="178"/>
      <c r="L157" s="178"/>
    </row>
    <row r="158" spans="1:12" s="122" customFormat="1" x14ac:dyDescent="0.25">
      <c r="A158" s="134"/>
      <c r="B158" s="128"/>
      <c r="C158" s="136"/>
      <c r="D158" s="130"/>
      <c r="E158" s="128"/>
      <c r="F158" s="132"/>
      <c r="G158" s="132"/>
      <c r="H158" s="121"/>
      <c r="I158" s="121"/>
    </row>
    <row r="159" spans="1:12" s="122" customFormat="1" ht="63.75" x14ac:dyDescent="0.25">
      <c r="A159" s="134">
        <v>5</v>
      </c>
      <c r="B159" s="128" t="s">
        <v>179</v>
      </c>
      <c r="C159" s="136" t="s">
        <v>180</v>
      </c>
      <c r="D159" s="130">
        <v>20</v>
      </c>
      <c r="E159" s="128" t="s">
        <v>12</v>
      </c>
      <c r="F159" s="132"/>
      <c r="G159" s="132"/>
      <c r="H159" s="129">
        <f>ROUND(D159*F159, 0)</f>
        <v>0</v>
      </c>
      <c r="I159" s="129">
        <f>ROUND(D159*G159, 0)</f>
        <v>0</v>
      </c>
      <c r="K159" s="178"/>
      <c r="L159" s="178"/>
    </row>
    <row r="160" spans="1:12" s="122" customFormat="1" x14ac:dyDescent="0.25">
      <c r="A160" s="134"/>
      <c r="B160" s="128"/>
      <c r="C160" s="136"/>
      <c r="D160" s="130"/>
      <c r="E160" s="128"/>
      <c r="F160" s="132"/>
      <c r="G160" s="132"/>
      <c r="H160" s="121"/>
      <c r="I160" s="121"/>
    </row>
    <row r="161" spans="1:12" s="122" customFormat="1" ht="63.75" x14ac:dyDescent="0.25">
      <c r="A161" s="134">
        <v>6</v>
      </c>
      <c r="B161" s="128" t="s">
        <v>92</v>
      </c>
      <c r="C161" s="136" t="s">
        <v>94</v>
      </c>
      <c r="D161" s="142">
        <v>5</v>
      </c>
      <c r="E161" s="128" t="s">
        <v>12</v>
      </c>
      <c r="F161" s="132"/>
      <c r="G161" s="132"/>
      <c r="H161" s="129">
        <f>ROUND(D161*F161, 0)</f>
        <v>0</v>
      </c>
      <c r="I161" s="129">
        <f>ROUND(D161*G161, 0)</f>
        <v>0</v>
      </c>
      <c r="K161" s="178"/>
      <c r="L161" s="178"/>
    </row>
    <row r="162" spans="1:12" s="122" customFormat="1" x14ac:dyDescent="0.25">
      <c r="A162" s="134"/>
      <c r="B162" s="128"/>
      <c r="C162" s="136"/>
      <c r="D162" s="142"/>
      <c r="E162" s="128"/>
      <c r="F162" s="132"/>
      <c r="G162" s="132"/>
      <c r="H162" s="121"/>
      <c r="I162" s="121"/>
    </row>
    <row r="163" spans="1:12" s="122" customFormat="1" ht="63.75" x14ac:dyDescent="0.25">
      <c r="A163" s="134">
        <v>7</v>
      </c>
      <c r="B163" s="128" t="s">
        <v>95</v>
      </c>
      <c r="C163" s="136" t="s">
        <v>93</v>
      </c>
      <c r="D163" s="142">
        <v>5</v>
      </c>
      <c r="E163" s="128" t="s">
        <v>12</v>
      </c>
      <c r="F163" s="132"/>
      <c r="G163" s="132"/>
      <c r="H163" s="129">
        <f>ROUND(D163*F163, 0)</f>
        <v>0</v>
      </c>
      <c r="I163" s="129">
        <f>ROUND(D163*G163, 0)</f>
        <v>0</v>
      </c>
      <c r="K163" s="178"/>
      <c r="L163" s="178"/>
    </row>
    <row r="164" spans="1:12" s="122" customFormat="1" x14ac:dyDescent="0.25">
      <c r="A164" s="134"/>
      <c r="B164" s="128"/>
      <c r="C164" s="136"/>
      <c r="D164" s="142"/>
      <c r="E164" s="128"/>
      <c r="F164" s="132"/>
      <c r="G164" s="132"/>
      <c r="H164" s="121"/>
      <c r="I164" s="121"/>
    </row>
    <row r="165" spans="1:12" s="122" customFormat="1" ht="89.25" x14ac:dyDescent="0.25">
      <c r="A165" s="134">
        <v>8</v>
      </c>
      <c r="B165" s="128" t="s">
        <v>181</v>
      </c>
      <c r="C165" s="136" t="s">
        <v>182</v>
      </c>
      <c r="D165" s="142">
        <v>5</v>
      </c>
      <c r="E165" s="128" t="s">
        <v>12</v>
      </c>
      <c r="F165" s="132"/>
      <c r="G165" s="132"/>
      <c r="H165" s="129">
        <f>ROUND(D165*F165, 0)</f>
        <v>0</v>
      </c>
      <c r="I165" s="129">
        <f>ROUND(D165*G165, 0)</f>
        <v>0</v>
      </c>
      <c r="K165" s="178"/>
      <c r="L165" s="178"/>
    </row>
    <row r="166" spans="1:12" s="122" customFormat="1" x14ac:dyDescent="0.25">
      <c r="A166" s="134"/>
      <c r="B166" s="128"/>
      <c r="C166" s="136"/>
      <c r="D166" s="142"/>
      <c r="E166" s="128"/>
      <c r="F166" s="132"/>
      <c r="G166" s="132"/>
      <c r="H166" s="121"/>
      <c r="I166" s="121"/>
    </row>
    <row r="167" spans="1:12" s="122" customFormat="1" ht="89.25" x14ac:dyDescent="0.25">
      <c r="A167" s="134">
        <v>9</v>
      </c>
      <c r="B167" s="128" t="s">
        <v>183</v>
      </c>
      <c r="C167" s="136" t="s">
        <v>184</v>
      </c>
      <c r="D167" s="142">
        <v>5</v>
      </c>
      <c r="E167" s="128" t="s">
        <v>12</v>
      </c>
      <c r="F167" s="132"/>
      <c r="G167" s="132"/>
      <c r="H167" s="129">
        <f>ROUND(D167*F167, 0)</f>
        <v>0</v>
      </c>
      <c r="I167" s="129">
        <f>ROUND(D167*G167, 0)</f>
        <v>0</v>
      </c>
      <c r="K167" s="178"/>
      <c r="L167" s="178"/>
    </row>
    <row r="168" spans="1:12" s="146" customFormat="1" x14ac:dyDescent="0.25">
      <c r="A168" s="148"/>
      <c r="B168" s="164"/>
      <c r="C168" s="150"/>
      <c r="D168" s="142"/>
      <c r="E168" s="164"/>
      <c r="F168" s="132"/>
      <c r="G168" s="132"/>
      <c r="H168" s="145"/>
      <c r="I168" s="145"/>
    </row>
    <row r="169" spans="1:12" s="146" customFormat="1" ht="25.5" x14ac:dyDescent="0.25">
      <c r="A169" s="148">
        <v>10</v>
      </c>
      <c r="B169" s="176" t="s">
        <v>30</v>
      </c>
      <c r="C169" s="179" t="s">
        <v>324</v>
      </c>
      <c r="D169" s="180">
        <v>1</v>
      </c>
      <c r="E169" s="176" t="s">
        <v>102</v>
      </c>
      <c r="F169" s="178"/>
      <c r="G169" s="178"/>
      <c r="H169" s="177">
        <f>ROUND(D169*F169, 0)</f>
        <v>0</v>
      </c>
      <c r="I169" s="177">
        <f>ROUND(D169*G169, 0)</f>
        <v>0</v>
      </c>
      <c r="K169" s="178"/>
      <c r="L169" s="178"/>
    </row>
    <row r="170" spans="1:12" s="122" customFormat="1" x14ac:dyDescent="0.25">
      <c r="A170" s="124"/>
      <c r="B170" s="120"/>
      <c r="C170" s="125"/>
      <c r="D170" s="126"/>
      <c r="E170" s="120"/>
      <c r="F170" s="123"/>
      <c r="G170" s="123"/>
      <c r="H170" s="121"/>
      <c r="I170" s="121"/>
    </row>
    <row r="171" spans="1:12" x14ac:dyDescent="0.25">
      <c r="A171" s="51"/>
      <c r="B171" s="12"/>
      <c r="C171" s="58"/>
      <c r="D171" s="52"/>
      <c r="E171" s="12"/>
      <c r="F171" s="45"/>
      <c r="G171" s="45"/>
      <c r="H171" s="45">
        <f>ROUND(SUM(H151:H170),0)</f>
        <v>0</v>
      </c>
      <c r="I171" s="45">
        <f>ROUND(SUM(I151:I170),0)</f>
        <v>0</v>
      </c>
    </row>
    <row r="174" spans="1:12" x14ac:dyDescent="0.25">
      <c r="B174" s="62" t="str">
        <f>B17</f>
        <v>Villanyszerelés</v>
      </c>
      <c r="C174" s="63"/>
    </row>
    <row r="175" spans="1:12" ht="25.5" x14ac:dyDescent="0.25">
      <c r="A175" s="51" t="s">
        <v>3</v>
      </c>
      <c r="B175" s="12" t="s">
        <v>4</v>
      </c>
      <c r="C175" s="12" t="s">
        <v>5</v>
      </c>
      <c r="D175" s="52" t="s">
        <v>6</v>
      </c>
      <c r="E175" s="12" t="s">
        <v>7</v>
      </c>
      <c r="F175" s="45" t="s">
        <v>8</v>
      </c>
      <c r="G175" s="45" t="s">
        <v>9</v>
      </c>
      <c r="H175" s="45" t="s">
        <v>10</v>
      </c>
      <c r="I175" s="45" t="s">
        <v>11</v>
      </c>
    </row>
    <row r="176" spans="1:12" ht="38.25" x14ac:dyDescent="0.25">
      <c r="A176" s="66">
        <v>1</v>
      </c>
      <c r="B176" s="167" t="s">
        <v>115</v>
      </c>
      <c r="C176" s="168" t="s">
        <v>116</v>
      </c>
      <c r="D176" s="169">
        <v>350</v>
      </c>
      <c r="E176" s="167" t="s">
        <v>117</v>
      </c>
      <c r="F176" s="170">
        <v>0</v>
      </c>
      <c r="G176" s="170"/>
      <c r="H176" s="10">
        <f>ROUND(D176*F176, 0)</f>
        <v>0</v>
      </c>
      <c r="I176" s="10">
        <f>ROUND(D176*G176, 0)</f>
        <v>0</v>
      </c>
      <c r="K176" s="178"/>
      <c r="L176" s="178"/>
    </row>
    <row r="177" spans="1:12" x14ac:dyDescent="0.25">
      <c r="A177" s="66"/>
      <c r="B177" s="164"/>
      <c r="C177" s="165"/>
      <c r="D177" s="32"/>
      <c r="E177" s="164"/>
      <c r="F177" s="132"/>
      <c r="G177" s="132"/>
      <c r="H177" s="10"/>
      <c r="I177" s="10"/>
    </row>
    <row r="178" spans="1:12" ht="38.25" x14ac:dyDescent="0.25">
      <c r="A178" s="66">
        <v>2</v>
      </c>
      <c r="B178" s="167" t="s">
        <v>118</v>
      </c>
      <c r="C178" s="168" t="s">
        <v>119</v>
      </c>
      <c r="D178" s="169">
        <v>850</v>
      </c>
      <c r="E178" s="167" t="s">
        <v>117</v>
      </c>
      <c r="F178" s="170">
        <v>0</v>
      </c>
      <c r="G178" s="170"/>
      <c r="H178" s="10">
        <f>ROUND(D178*F178, 0)</f>
        <v>0</v>
      </c>
      <c r="I178" s="10">
        <f>ROUND(D178*G178, 0)</f>
        <v>0</v>
      </c>
      <c r="K178" s="178"/>
      <c r="L178" s="178"/>
    </row>
    <row r="179" spans="1:12" x14ac:dyDescent="0.25">
      <c r="A179" s="66"/>
      <c r="B179" s="164"/>
      <c r="C179" s="150"/>
      <c r="D179" s="32"/>
      <c r="E179" s="164"/>
      <c r="F179" s="132"/>
      <c r="G179" s="132"/>
      <c r="H179" s="10"/>
      <c r="I179" s="10"/>
    </row>
    <row r="180" spans="1:12" ht="25.5" x14ac:dyDescent="0.25">
      <c r="A180" s="66">
        <v>3</v>
      </c>
      <c r="B180" s="167" t="s">
        <v>120</v>
      </c>
      <c r="C180" s="168" t="s">
        <v>316</v>
      </c>
      <c r="D180" s="169">
        <v>2</v>
      </c>
      <c r="E180" s="167" t="s">
        <v>121</v>
      </c>
      <c r="F180" s="170">
        <v>0</v>
      </c>
      <c r="G180" s="170"/>
      <c r="H180" s="10">
        <f>ROUND(D180*F180, 0)</f>
        <v>0</v>
      </c>
      <c r="I180" s="10">
        <f>ROUND(D180*G180, 0)</f>
        <v>0</v>
      </c>
      <c r="K180" s="178"/>
      <c r="L180" s="178"/>
    </row>
    <row r="181" spans="1:12" x14ac:dyDescent="0.25">
      <c r="A181" s="66"/>
      <c r="B181" s="164"/>
      <c r="C181" s="150"/>
      <c r="D181" s="147"/>
      <c r="E181" s="164"/>
      <c r="F181" s="149"/>
      <c r="G181" s="149"/>
      <c r="H181" s="10"/>
      <c r="I181" s="10"/>
    </row>
    <row r="182" spans="1:12" ht="63.75" x14ac:dyDescent="0.25">
      <c r="A182" s="148">
        <v>4</v>
      </c>
      <c r="B182" s="167" t="s">
        <v>122</v>
      </c>
      <c r="C182" s="168" t="s">
        <v>123</v>
      </c>
      <c r="D182" s="169">
        <v>25</v>
      </c>
      <c r="E182" s="167" t="s">
        <v>121</v>
      </c>
      <c r="F182" s="170">
        <v>0</v>
      </c>
      <c r="G182" s="170"/>
      <c r="H182" s="10">
        <f>ROUND(D182*F182, 0)</f>
        <v>0</v>
      </c>
      <c r="I182" s="10">
        <f>ROUND(D182*G182, 0)</f>
        <v>0</v>
      </c>
      <c r="K182" s="178"/>
      <c r="L182" s="178"/>
    </row>
    <row r="183" spans="1:12" x14ac:dyDescent="0.25">
      <c r="A183" s="148"/>
      <c r="B183" s="164"/>
      <c r="C183" s="150"/>
      <c r="D183" s="147"/>
      <c r="E183" s="164"/>
      <c r="F183" s="149"/>
      <c r="G183" s="149"/>
      <c r="H183" s="10"/>
      <c r="I183" s="10"/>
    </row>
    <row r="184" spans="1:12" ht="25.5" x14ac:dyDescent="0.25">
      <c r="A184" s="148">
        <v>5</v>
      </c>
      <c r="B184" s="167" t="s">
        <v>157</v>
      </c>
      <c r="C184" s="168" t="s">
        <v>158</v>
      </c>
      <c r="D184" s="169">
        <v>6</v>
      </c>
      <c r="E184" s="167" t="s">
        <v>121</v>
      </c>
      <c r="F184" s="170">
        <v>0</v>
      </c>
      <c r="G184" s="170"/>
      <c r="H184" s="10">
        <f>ROUND(D184*F184, 0)</f>
        <v>0</v>
      </c>
      <c r="I184" s="10">
        <f>ROUND(D184*G184, 0)</f>
        <v>0</v>
      </c>
      <c r="K184" s="178"/>
      <c r="L184" s="178"/>
    </row>
    <row r="185" spans="1:12" x14ac:dyDescent="0.25">
      <c r="A185" s="148"/>
      <c r="B185" s="164"/>
      <c r="C185" s="150"/>
      <c r="D185" s="147"/>
      <c r="E185" s="164"/>
      <c r="F185" s="149"/>
      <c r="G185" s="149"/>
      <c r="H185" s="10"/>
      <c r="I185" s="10"/>
      <c r="K185" s="178"/>
      <c r="L185" s="178"/>
    </row>
    <row r="186" spans="1:12" ht="63.75" x14ac:dyDescent="0.25">
      <c r="A186" s="148">
        <v>6</v>
      </c>
      <c r="B186" s="167" t="s">
        <v>124</v>
      </c>
      <c r="C186" s="168" t="s">
        <v>317</v>
      </c>
      <c r="D186" s="169">
        <v>34</v>
      </c>
      <c r="E186" s="167" t="s">
        <v>121</v>
      </c>
      <c r="F186" s="170"/>
      <c r="G186" s="170"/>
      <c r="H186" s="10">
        <f>ROUND(D186*F186, 0)</f>
        <v>0</v>
      </c>
      <c r="I186" s="10">
        <f>ROUND(D186*G186, 0)</f>
        <v>0</v>
      </c>
      <c r="K186" s="178"/>
      <c r="L186" s="178"/>
    </row>
    <row r="187" spans="1:12" x14ac:dyDescent="0.25">
      <c r="A187" s="148"/>
      <c r="B187" s="164"/>
      <c r="C187" s="150"/>
      <c r="D187" s="147"/>
      <c r="E187" s="164"/>
      <c r="F187" s="149"/>
      <c r="G187" s="149"/>
      <c r="H187" s="10"/>
      <c r="I187" s="10"/>
    </row>
    <row r="188" spans="1:12" ht="89.25" x14ac:dyDescent="0.25">
      <c r="A188" s="148">
        <v>7</v>
      </c>
      <c r="B188" s="167" t="s">
        <v>125</v>
      </c>
      <c r="C188" s="171" t="s">
        <v>126</v>
      </c>
      <c r="D188" s="169">
        <v>920</v>
      </c>
      <c r="E188" s="167" t="s">
        <v>117</v>
      </c>
      <c r="F188" s="170"/>
      <c r="G188" s="170"/>
      <c r="H188" s="10">
        <f>ROUND(D188*F188, 0)</f>
        <v>0</v>
      </c>
      <c r="I188" s="10">
        <f>ROUND(D188*G188, 0)</f>
        <v>0</v>
      </c>
      <c r="K188" s="178"/>
      <c r="L188" s="178"/>
    </row>
    <row r="189" spans="1:12" x14ac:dyDescent="0.25">
      <c r="A189" s="148"/>
      <c r="B189" s="164"/>
      <c r="C189" s="150"/>
      <c r="D189" s="147"/>
      <c r="E189" s="164"/>
      <c r="F189" s="149"/>
      <c r="G189" s="149"/>
      <c r="H189" s="10"/>
      <c r="I189" s="10"/>
      <c r="K189" s="146"/>
      <c r="L189" s="146"/>
    </row>
    <row r="190" spans="1:12" ht="89.25" x14ac:dyDescent="0.25">
      <c r="A190" s="148">
        <v>8</v>
      </c>
      <c r="B190" s="167" t="s">
        <v>127</v>
      </c>
      <c r="C190" s="171" t="s">
        <v>128</v>
      </c>
      <c r="D190" s="169">
        <v>620</v>
      </c>
      <c r="E190" s="167" t="s">
        <v>117</v>
      </c>
      <c r="F190" s="170"/>
      <c r="G190" s="170"/>
      <c r="H190" s="10">
        <f>ROUND(D190*F190, 0)</f>
        <v>0</v>
      </c>
      <c r="I190" s="10">
        <f>ROUND(D190*G190, 0)</f>
        <v>0</v>
      </c>
      <c r="K190" s="178"/>
      <c r="L190" s="178"/>
    </row>
    <row r="191" spans="1:12" x14ac:dyDescent="0.25">
      <c r="A191" s="148"/>
      <c r="B191" s="164"/>
      <c r="C191" s="150"/>
      <c r="D191" s="147"/>
      <c r="E191" s="164"/>
      <c r="F191" s="149"/>
      <c r="G191" s="149"/>
      <c r="H191" s="10"/>
      <c r="I191" s="10"/>
      <c r="K191" s="178"/>
      <c r="L191" s="178"/>
    </row>
    <row r="192" spans="1:12" ht="89.25" x14ac:dyDescent="0.25">
      <c r="A192" s="148">
        <v>9</v>
      </c>
      <c r="B192" s="167" t="s">
        <v>129</v>
      </c>
      <c r="C192" s="171" t="s">
        <v>318</v>
      </c>
      <c r="D192" s="169">
        <v>30</v>
      </c>
      <c r="E192" s="167" t="s">
        <v>121</v>
      </c>
      <c r="F192" s="170"/>
      <c r="G192" s="170"/>
      <c r="H192" s="10">
        <f>ROUND(D192*F192, 0)</f>
        <v>0</v>
      </c>
      <c r="I192" s="10">
        <f>ROUND(D192*G192, 0)</f>
        <v>0</v>
      </c>
      <c r="K192" s="178"/>
      <c r="L192" s="178"/>
    </row>
    <row r="193" spans="1:12" x14ac:dyDescent="0.25">
      <c r="A193" s="148"/>
      <c r="B193" s="164"/>
      <c r="C193" s="150"/>
      <c r="D193" s="147"/>
      <c r="E193" s="164"/>
      <c r="F193" s="149"/>
      <c r="G193" s="149"/>
      <c r="H193" s="10"/>
      <c r="I193" s="10"/>
    </row>
    <row r="194" spans="1:12" ht="76.5" x14ac:dyDescent="0.25">
      <c r="A194" s="148">
        <v>10</v>
      </c>
      <c r="B194" s="167" t="s">
        <v>130</v>
      </c>
      <c r="C194" s="168" t="s">
        <v>319</v>
      </c>
      <c r="D194" s="169">
        <v>4</v>
      </c>
      <c r="E194" s="167" t="s">
        <v>121</v>
      </c>
      <c r="F194" s="170"/>
      <c r="G194" s="170"/>
      <c r="H194" s="10">
        <f>ROUND(D194*F194, 0)</f>
        <v>0</v>
      </c>
      <c r="I194" s="10">
        <f>ROUND(D194*G194, 0)</f>
        <v>0</v>
      </c>
      <c r="K194" s="178"/>
      <c r="L194" s="178"/>
    </row>
    <row r="195" spans="1:12" x14ac:dyDescent="0.25">
      <c r="A195" s="148"/>
      <c r="B195" s="164"/>
      <c r="C195" s="150"/>
      <c r="D195" s="147"/>
      <c r="E195" s="164"/>
      <c r="F195" s="149"/>
      <c r="G195" s="149"/>
      <c r="H195" s="10"/>
      <c r="I195" s="10"/>
      <c r="K195" s="146"/>
      <c r="L195" s="146"/>
    </row>
    <row r="196" spans="1:12" ht="108" x14ac:dyDescent="0.25">
      <c r="A196" s="148">
        <v>11</v>
      </c>
      <c r="B196" s="167" t="s">
        <v>131</v>
      </c>
      <c r="C196" s="171" t="s">
        <v>132</v>
      </c>
      <c r="D196" s="169">
        <v>2500</v>
      </c>
      <c r="E196" s="167" t="s">
        <v>117</v>
      </c>
      <c r="F196" s="170"/>
      <c r="G196" s="170"/>
      <c r="H196" s="10">
        <f>ROUND(D196*F196, 0)</f>
        <v>0</v>
      </c>
      <c r="I196" s="10">
        <f>ROUND(D196*G196, 0)</f>
        <v>0</v>
      </c>
      <c r="K196" s="178"/>
      <c r="L196" s="178"/>
    </row>
    <row r="197" spans="1:12" x14ac:dyDescent="0.25">
      <c r="A197" s="148"/>
      <c r="B197" s="164"/>
      <c r="C197" s="150"/>
      <c r="D197" s="147"/>
      <c r="E197" s="164"/>
      <c r="F197" s="149"/>
      <c r="G197" s="149"/>
      <c r="H197" s="10"/>
      <c r="I197" s="10"/>
      <c r="K197" s="178"/>
      <c r="L197" s="178"/>
    </row>
    <row r="198" spans="1:12" ht="108" x14ac:dyDescent="0.25">
      <c r="A198" s="148">
        <v>12</v>
      </c>
      <c r="B198" s="167" t="s">
        <v>133</v>
      </c>
      <c r="C198" s="171" t="s">
        <v>134</v>
      </c>
      <c r="D198" s="169">
        <v>1360</v>
      </c>
      <c r="E198" s="167" t="s">
        <v>117</v>
      </c>
      <c r="F198" s="170"/>
      <c r="G198" s="170"/>
      <c r="H198" s="10">
        <f>ROUND(D198*F198, 0)</f>
        <v>0</v>
      </c>
      <c r="I198" s="10">
        <f>ROUND(D198*G198, 0)</f>
        <v>0</v>
      </c>
      <c r="K198" s="178"/>
      <c r="L198" s="178"/>
    </row>
    <row r="199" spans="1:12" x14ac:dyDescent="0.25">
      <c r="A199" s="148"/>
      <c r="B199" s="164"/>
      <c r="C199" s="150"/>
      <c r="D199" s="147"/>
      <c r="E199" s="164"/>
      <c r="F199" s="149"/>
      <c r="G199" s="149"/>
      <c r="H199" s="10"/>
      <c r="I199" s="10"/>
    </row>
    <row r="200" spans="1:12" ht="108" x14ac:dyDescent="0.25">
      <c r="A200" s="148">
        <v>13</v>
      </c>
      <c r="B200" s="167" t="s">
        <v>135</v>
      </c>
      <c r="C200" s="171" t="s">
        <v>136</v>
      </c>
      <c r="D200" s="169">
        <v>1520</v>
      </c>
      <c r="E200" s="167" t="s">
        <v>117</v>
      </c>
      <c r="F200" s="170"/>
      <c r="G200" s="170"/>
      <c r="H200" s="10">
        <f>ROUND(D200*F200, 0)</f>
        <v>0</v>
      </c>
      <c r="I200" s="10">
        <f>ROUND(D200*G200, 0)</f>
        <v>0</v>
      </c>
      <c r="K200" s="178"/>
      <c r="L200" s="178"/>
    </row>
    <row r="201" spans="1:12" x14ac:dyDescent="0.25">
      <c r="A201" s="148"/>
      <c r="B201" s="164"/>
      <c r="C201" s="150"/>
      <c r="D201" s="147"/>
      <c r="E201" s="164"/>
      <c r="F201" s="149"/>
      <c r="G201" s="149"/>
      <c r="H201" s="10"/>
      <c r="I201" s="10"/>
      <c r="K201" s="146"/>
      <c r="L201" s="146"/>
    </row>
    <row r="202" spans="1:12" ht="38.25" x14ac:dyDescent="0.25">
      <c r="A202" s="148">
        <v>14</v>
      </c>
      <c r="B202" s="167" t="s">
        <v>166</v>
      </c>
      <c r="C202" s="168" t="s">
        <v>137</v>
      </c>
      <c r="D202" s="169">
        <v>15</v>
      </c>
      <c r="E202" s="167" t="s">
        <v>121</v>
      </c>
      <c r="F202" s="170"/>
      <c r="G202" s="170"/>
      <c r="H202" s="10">
        <f>ROUND(D202*F202, 0)</f>
        <v>0</v>
      </c>
      <c r="I202" s="10">
        <f>ROUND(D202*G202, 0)</f>
        <v>0</v>
      </c>
      <c r="K202" s="178"/>
      <c r="L202" s="178"/>
    </row>
    <row r="203" spans="1:12" x14ac:dyDescent="0.25">
      <c r="A203" s="148"/>
      <c r="B203" s="137"/>
      <c r="C203" s="138"/>
      <c r="D203" s="139"/>
      <c r="E203" s="137"/>
      <c r="F203" s="140"/>
      <c r="G203" s="140"/>
      <c r="H203" s="10"/>
      <c r="I203" s="10"/>
      <c r="K203" s="178"/>
      <c r="L203" s="178"/>
    </row>
    <row r="204" spans="1:12" ht="38.25" x14ac:dyDescent="0.25">
      <c r="A204" s="148">
        <v>15</v>
      </c>
      <c r="B204" s="167" t="s">
        <v>138</v>
      </c>
      <c r="C204" s="168" t="s">
        <v>139</v>
      </c>
      <c r="D204" s="169">
        <v>7</v>
      </c>
      <c r="E204" s="167" t="s">
        <v>121</v>
      </c>
      <c r="F204" s="170"/>
      <c r="G204" s="170"/>
      <c r="H204" s="10">
        <f>ROUND(D204*F204, 0)</f>
        <v>0</v>
      </c>
      <c r="I204" s="10">
        <f>ROUND(D204*G204, 0)</f>
        <v>0</v>
      </c>
      <c r="K204" s="178"/>
      <c r="L204" s="178"/>
    </row>
    <row r="205" spans="1:12" x14ac:dyDescent="0.25">
      <c r="A205" s="148"/>
      <c r="B205" s="164"/>
      <c r="C205" s="150"/>
      <c r="D205" s="147"/>
      <c r="E205" s="164"/>
      <c r="F205" s="149"/>
      <c r="G205" s="149"/>
      <c r="H205" s="10"/>
      <c r="I205" s="10"/>
    </row>
    <row r="206" spans="1:12" ht="89.25" x14ac:dyDescent="0.25">
      <c r="A206" s="148">
        <v>16</v>
      </c>
      <c r="B206" s="167" t="s">
        <v>159</v>
      </c>
      <c r="C206" s="168" t="s">
        <v>141</v>
      </c>
      <c r="D206" s="169">
        <v>1</v>
      </c>
      <c r="E206" s="167" t="s">
        <v>121</v>
      </c>
      <c r="F206" s="170"/>
      <c r="G206" s="170"/>
      <c r="H206" s="10">
        <f>ROUND(D206*F206, 0)</f>
        <v>0</v>
      </c>
      <c r="I206" s="10">
        <f>ROUND(D206*G206, 0)</f>
        <v>0</v>
      </c>
      <c r="K206" s="178"/>
      <c r="L206" s="178"/>
    </row>
    <row r="207" spans="1:12" s="146" customFormat="1" x14ac:dyDescent="0.25">
      <c r="A207" s="148"/>
      <c r="B207" s="167"/>
      <c r="C207" s="168"/>
      <c r="D207" s="169"/>
      <c r="E207" s="167"/>
      <c r="F207" s="170"/>
      <c r="G207" s="170"/>
      <c r="H207" s="145"/>
      <c r="I207" s="145"/>
    </row>
    <row r="208" spans="1:12" s="146" customFormat="1" ht="89.25" x14ac:dyDescent="0.25">
      <c r="A208" s="148">
        <v>17</v>
      </c>
      <c r="B208" s="172" t="s">
        <v>140</v>
      </c>
      <c r="C208" s="173" t="s">
        <v>141</v>
      </c>
      <c r="D208" s="174">
        <v>1</v>
      </c>
      <c r="E208" s="172" t="s">
        <v>121</v>
      </c>
      <c r="F208" s="175"/>
      <c r="G208" s="175"/>
      <c r="H208" s="145">
        <f>ROUND(D208*F208, 0)</f>
        <v>0</v>
      </c>
      <c r="I208" s="145">
        <f>ROUND(D208*G208, 0)</f>
        <v>0</v>
      </c>
      <c r="K208" s="178"/>
      <c r="L208" s="178"/>
    </row>
    <row r="209" spans="1:12" x14ac:dyDescent="0.25">
      <c r="A209" s="148"/>
      <c r="B209" s="164"/>
      <c r="C209" s="150"/>
      <c r="D209" s="147"/>
      <c r="E209" s="164"/>
      <c r="F209" s="149"/>
      <c r="G209" s="149"/>
      <c r="H209" s="10"/>
      <c r="I209" s="10"/>
      <c r="K209" s="178"/>
      <c r="L209" s="178"/>
    </row>
    <row r="210" spans="1:12" ht="51" x14ac:dyDescent="0.25">
      <c r="A210" s="148">
        <v>18</v>
      </c>
      <c r="B210" s="167" t="s">
        <v>160</v>
      </c>
      <c r="C210" s="168" t="s">
        <v>161</v>
      </c>
      <c r="D210" s="169">
        <v>14</v>
      </c>
      <c r="E210" s="167" t="s">
        <v>121</v>
      </c>
      <c r="F210" s="170"/>
      <c r="G210" s="170"/>
      <c r="H210" s="10">
        <f>ROUND(D210*F210, 0)</f>
        <v>0</v>
      </c>
      <c r="I210" s="10">
        <f>ROUND(D210*G210, 0)</f>
        <v>0</v>
      </c>
      <c r="K210" s="178"/>
      <c r="L210" s="178"/>
    </row>
    <row r="211" spans="1:12" x14ac:dyDescent="0.25">
      <c r="A211" s="148"/>
      <c r="B211" s="137"/>
      <c r="C211" s="138"/>
      <c r="D211" s="139"/>
      <c r="E211" s="137"/>
      <c r="F211" s="140"/>
      <c r="G211" s="140"/>
      <c r="H211" s="10"/>
      <c r="I211" s="10"/>
    </row>
    <row r="212" spans="1:12" ht="51" x14ac:dyDescent="0.25">
      <c r="A212" s="148">
        <v>19</v>
      </c>
      <c r="B212" s="167" t="s">
        <v>162</v>
      </c>
      <c r="C212" s="168" t="s">
        <v>163</v>
      </c>
      <c r="D212" s="169">
        <v>14</v>
      </c>
      <c r="E212" s="167" t="s">
        <v>121</v>
      </c>
      <c r="F212" s="170"/>
      <c r="G212" s="170"/>
      <c r="H212" s="10">
        <f>ROUND(D212*F212, 0)</f>
        <v>0</v>
      </c>
      <c r="I212" s="10">
        <f>ROUND(D212*G212, 0)</f>
        <v>0</v>
      </c>
      <c r="K212" s="178"/>
      <c r="L212" s="178"/>
    </row>
    <row r="213" spans="1:12" x14ac:dyDescent="0.25">
      <c r="A213" s="148"/>
      <c r="B213" s="137"/>
      <c r="C213" s="138"/>
      <c r="D213" s="139"/>
      <c r="E213" s="137"/>
      <c r="F213" s="140"/>
      <c r="G213" s="140"/>
      <c r="H213" s="10"/>
      <c r="I213" s="10"/>
      <c r="K213" s="146"/>
      <c r="L213" s="146"/>
    </row>
    <row r="214" spans="1:12" ht="38.25" x14ac:dyDescent="0.25">
      <c r="A214" s="148">
        <v>20</v>
      </c>
      <c r="B214" s="167" t="s">
        <v>164</v>
      </c>
      <c r="C214" s="168" t="s">
        <v>165</v>
      </c>
      <c r="D214" s="169">
        <v>6</v>
      </c>
      <c r="E214" s="167" t="s">
        <v>121</v>
      </c>
      <c r="F214" s="170"/>
      <c r="G214" s="170"/>
      <c r="H214" s="10">
        <f>ROUND(D214*F214, 0)</f>
        <v>0</v>
      </c>
      <c r="I214" s="10">
        <f>ROUND(D214*G214, 0)</f>
        <v>0</v>
      </c>
      <c r="K214" s="178"/>
      <c r="L214" s="178"/>
    </row>
    <row r="215" spans="1:12" x14ac:dyDescent="0.25">
      <c r="A215" s="148"/>
      <c r="B215" s="137"/>
      <c r="C215" s="138"/>
      <c r="D215" s="139"/>
      <c r="E215" s="137"/>
      <c r="F215" s="140"/>
      <c r="G215" s="140"/>
      <c r="H215" s="10"/>
      <c r="I215" s="10"/>
      <c r="K215" s="178"/>
      <c r="L215" s="178"/>
    </row>
    <row r="216" spans="1:12" ht="51" x14ac:dyDescent="0.25">
      <c r="A216" s="148">
        <v>21</v>
      </c>
      <c r="B216" s="167" t="s">
        <v>144</v>
      </c>
      <c r="C216" s="168" t="s">
        <v>145</v>
      </c>
      <c r="D216" s="169">
        <v>1</v>
      </c>
      <c r="E216" s="167" t="s">
        <v>121</v>
      </c>
      <c r="F216" s="170"/>
      <c r="G216" s="170"/>
      <c r="H216" s="10">
        <f>ROUND(D216*F216, 0)</f>
        <v>0</v>
      </c>
      <c r="I216" s="10">
        <f>ROUND(D216*G216, 0)</f>
        <v>0</v>
      </c>
      <c r="K216" s="178"/>
      <c r="L216" s="178"/>
    </row>
    <row r="217" spans="1:12" x14ac:dyDescent="0.25">
      <c r="A217" s="148"/>
      <c r="B217" s="137"/>
      <c r="C217" s="138"/>
      <c r="D217" s="139"/>
      <c r="E217" s="137"/>
      <c r="F217" s="140"/>
      <c r="G217" s="140"/>
      <c r="H217" s="10"/>
      <c r="I217" s="10"/>
    </row>
    <row r="218" spans="1:12" ht="38.25" x14ac:dyDescent="0.25">
      <c r="A218" s="148">
        <v>22</v>
      </c>
      <c r="B218" s="167" t="s">
        <v>146</v>
      </c>
      <c r="C218" s="168" t="s">
        <v>147</v>
      </c>
      <c r="D218" s="169">
        <v>1</v>
      </c>
      <c r="E218" s="167" t="s">
        <v>148</v>
      </c>
      <c r="F218" s="170">
        <v>0</v>
      </c>
      <c r="G218" s="170"/>
      <c r="H218" s="10">
        <f>ROUND(D218*F218, 0)</f>
        <v>0</v>
      </c>
      <c r="I218" s="10">
        <f>ROUND(D218*G218, 0)</f>
        <v>0</v>
      </c>
      <c r="K218" s="178"/>
      <c r="L218" s="178"/>
    </row>
    <row r="219" spans="1:12" x14ac:dyDescent="0.25">
      <c r="A219" s="148"/>
      <c r="B219" s="87"/>
      <c r="C219" s="88"/>
      <c r="D219" s="89"/>
      <c r="E219" s="87"/>
      <c r="F219" s="90"/>
      <c r="G219" s="90"/>
      <c r="H219" s="10"/>
      <c r="I219" s="10"/>
      <c r="K219" s="146"/>
      <c r="L219" s="146"/>
    </row>
    <row r="220" spans="1:12" ht="38.25" x14ac:dyDescent="0.25">
      <c r="A220" s="148">
        <v>23</v>
      </c>
      <c r="B220" s="75" t="s">
        <v>142</v>
      </c>
      <c r="C220" s="76" t="s">
        <v>143</v>
      </c>
      <c r="D220" s="77">
        <v>4</v>
      </c>
      <c r="E220" s="75" t="s">
        <v>121</v>
      </c>
      <c r="F220" s="78"/>
      <c r="G220" s="78"/>
      <c r="H220" s="10">
        <f>ROUND(D220*F220, 0)</f>
        <v>0</v>
      </c>
      <c r="I220" s="10">
        <f>ROUND(D220*G220, 0)</f>
        <v>0</v>
      </c>
      <c r="K220" s="178"/>
      <c r="L220" s="178"/>
    </row>
    <row r="221" spans="1:12" x14ac:dyDescent="0.25">
      <c r="A221" s="148"/>
      <c r="B221" s="1"/>
      <c r="C221" s="69"/>
      <c r="D221" s="59"/>
      <c r="E221" s="1"/>
      <c r="F221" s="68"/>
      <c r="G221" s="68"/>
      <c r="H221" s="10"/>
      <c r="I221" s="10"/>
      <c r="K221" s="178"/>
      <c r="L221" s="178"/>
    </row>
    <row r="222" spans="1:12" ht="51" x14ac:dyDescent="0.25">
      <c r="A222" s="148">
        <v>24</v>
      </c>
      <c r="B222" s="75" t="s">
        <v>144</v>
      </c>
      <c r="C222" s="76" t="s">
        <v>145</v>
      </c>
      <c r="D222" s="77">
        <v>2</v>
      </c>
      <c r="E222" s="75" t="s">
        <v>121</v>
      </c>
      <c r="F222" s="78"/>
      <c r="G222" s="78"/>
      <c r="H222" s="10">
        <f>ROUND(D222*F222, 0)</f>
        <v>0</v>
      </c>
      <c r="I222" s="10">
        <f>ROUND(D222*G222, 0)</f>
        <v>0</v>
      </c>
      <c r="K222" s="178"/>
      <c r="L222" s="178"/>
    </row>
    <row r="223" spans="1:12" x14ac:dyDescent="0.25">
      <c r="A223" s="66"/>
      <c r="B223" s="1"/>
      <c r="C223" s="69"/>
      <c r="D223" s="59"/>
      <c r="E223" s="1"/>
      <c r="F223" s="68"/>
      <c r="G223" s="68"/>
      <c r="H223" s="10"/>
      <c r="I223" s="10"/>
    </row>
    <row r="224" spans="1:12" x14ac:dyDescent="0.25">
      <c r="A224" s="51"/>
      <c r="B224" s="12"/>
      <c r="C224" s="58"/>
      <c r="D224" s="52"/>
      <c r="E224" s="12"/>
      <c r="F224" s="45"/>
      <c r="G224" s="45"/>
      <c r="H224" s="45">
        <f>ROUND(SUM(H176:H223),0)</f>
        <v>0</v>
      </c>
      <c r="I224" s="45">
        <f>ROUND(SUM(I176:I223),0)</f>
        <v>0</v>
      </c>
    </row>
    <row r="227" spans="1:12" x14ac:dyDescent="0.25">
      <c r="B227" s="62" t="str">
        <f>B18</f>
        <v>Épületgépészeti szerelés</v>
      </c>
      <c r="C227" s="63"/>
    </row>
    <row r="228" spans="1:12" ht="25.5" x14ac:dyDescent="0.25">
      <c r="A228" s="51" t="s">
        <v>3</v>
      </c>
      <c r="B228" s="12" t="s">
        <v>4</v>
      </c>
      <c r="C228" s="12" t="s">
        <v>5</v>
      </c>
      <c r="D228" s="52" t="s">
        <v>6</v>
      </c>
      <c r="E228" s="12" t="s">
        <v>7</v>
      </c>
      <c r="F228" s="45" t="s">
        <v>8</v>
      </c>
      <c r="G228" s="45" t="s">
        <v>9</v>
      </c>
      <c r="H228" s="45" t="s">
        <v>10</v>
      </c>
      <c r="I228" s="45" t="s">
        <v>11</v>
      </c>
    </row>
    <row r="229" spans="1:12" ht="51" x14ac:dyDescent="0.25">
      <c r="A229" s="159">
        <v>1</v>
      </c>
      <c r="B229" s="156" t="s">
        <v>196</v>
      </c>
      <c r="C229" s="157" t="s">
        <v>197</v>
      </c>
      <c r="D229" s="158">
        <v>105</v>
      </c>
      <c r="E229" s="156" t="s">
        <v>24</v>
      </c>
      <c r="F229" s="158">
        <v>0</v>
      </c>
      <c r="G229" s="158"/>
      <c r="H229" s="10">
        <f>ROUND(D229*F229, 0)</f>
        <v>0</v>
      </c>
      <c r="I229" s="10">
        <f>ROUND(D229*G229, 0)</f>
        <v>0</v>
      </c>
      <c r="K229" s="178"/>
      <c r="L229" s="178"/>
    </row>
    <row r="230" spans="1:12" x14ac:dyDescent="0.25">
      <c r="A230" s="148"/>
      <c r="B230" s="152"/>
      <c r="C230" s="153"/>
      <c r="D230" s="32"/>
      <c r="E230" s="152"/>
      <c r="F230" s="132"/>
      <c r="G230" s="132"/>
      <c r="H230" s="10"/>
      <c r="I230" s="10"/>
      <c r="K230" s="146"/>
      <c r="L230" s="146"/>
    </row>
    <row r="231" spans="1:12" ht="38.25" x14ac:dyDescent="0.25">
      <c r="A231" s="159">
        <v>2</v>
      </c>
      <c r="B231" s="156" t="s">
        <v>198</v>
      </c>
      <c r="C231" s="157" t="s">
        <v>199</v>
      </c>
      <c r="D231" s="158">
        <v>30</v>
      </c>
      <c r="E231" s="156" t="s">
        <v>24</v>
      </c>
      <c r="F231" s="158">
        <v>0</v>
      </c>
      <c r="G231" s="158"/>
      <c r="H231" s="10">
        <f>ROUND(D231*F231, 0)</f>
        <v>0</v>
      </c>
      <c r="I231" s="10">
        <f>ROUND(D231*G231, 0)</f>
        <v>0</v>
      </c>
      <c r="K231" s="178"/>
      <c r="L231" s="178"/>
    </row>
    <row r="232" spans="1:12" x14ac:dyDescent="0.25">
      <c r="A232" s="148"/>
      <c r="B232" s="152"/>
      <c r="C232" s="150"/>
      <c r="D232" s="32"/>
      <c r="E232" s="152"/>
      <c r="F232" s="132"/>
      <c r="G232" s="132"/>
      <c r="H232" s="10"/>
      <c r="I232" s="10"/>
      <c r="K232" s="178"/>
      <c r="L232" s="178"/>
    </row>
    <row r="233" spans="1:12" ht="38.25" x14ac:dyDescent="0.25">
      <c r="A233" s="159">
        <v>3</v>
      </c>
      <c r="B233" s="156" t="s">
        <v>200</v>
      </c>
      <c r="C233" s="157" t="s">
        <v>201</v>
      </c>
      <c r="D233" s="158">
        <v>36</v>
      </c>
      <c r="E233" s="156" t="s">
        <v>24</v>
      </c>
      <c r="F233" s="158">
        <v>0</v>
      </c>
      <c r="G233" s="158"/>
      <c r="H233" s="10">
        <f>ROUND(D233*F233, 0)</f>
        <v>0</v>
      </c>
      <c r="I233" s="10">
        <f>ROUND(D233*G233, 0)</f>
        <v>0</v>
      </c>
      <c r="K233" s="178"/>
      <c r="L233" s="178"/>
    </row>
    <row r="234" spans="1:12" s="146" customFormat="1" x14ac:dyDescent="0.25">
      <c r="A234" s="148"/>
      <c r="B234" s="152"/>
      <c r="C234" s="150"/>
      <c r="D234" s="147"/>
      <c r="E234" s="152"/>
      <c r="F234" s="149"/>
      <c r="G234" s="149"/>
      <c r="H234" s="145"/>
      <c r="I234" s="145"/>
    </row>
    <row r="235" spans="1:12" s="146" customFormat="1" ht="25.5" x14ac:dyDescent="0.25">
      <c r="A235" s="159">
        <v>4</v>
      </c>
      <c r="B235" s="156" t="s">
        <v>202</v>
      </c>
      <c r="C235" s="157" t="s">
        <v>203</v>
      </c>
      <c r="D235" s="158">
        <v>8</v>
      </c>
      <c r="E235" s="156" t="s">
        <v>13</v>
      </c>
      <c r="F235" s="158">
        <v>0</v>
      </c>
      <c r="G235" s="158"/>
      <c r="H235" s="145">
        <f>ROUND(D235*F235, 0)</f>
        <v>0</v>
      </c>
      <c r="I235" s="145">
        <f>ROUND(D235*G235, 0)</f>
        <v>0</v>
      </c>
      <c r="K235" s="178"/>
      <c r="L235" s="178"/>
    </row>
    <row r="236" spans="1:12" s="146" customFormat="1" x14ac:dyDescent="0.25">
      <c r="A236" s="148"/>
      <c r="B236" s="152"/>
      <c r="C236" s="150"/>
      <c r="D236" s="147"/>
      <c r="E236" s="152"/>
      <c r="F236" s="149"/>
      <c r="G236" s="149"/>
      <c r="H236" s="145"/>
      <c r="I236" s="145"/>
    </row>
    <row r="237" spans="1:12" s="146" customFormat="1" ht="89.25" x14ac:dyDescent="0.25">
      <c r="A237" s="159">
        <v>5</v>
      </c>
      <c r="B237" s="156" t="s">
        <v>204</v>
      </c>
      <c r="C237" s="157" t="s">
        <v>205</v>
      </c>
      <c r="D237" s="158">
        <v>10</v>
      </c>
      <c r="E237" s="156" t="s">
        <v>24</v>
      </c>
      <c r="F237" s="158"/>
      <c r="G237" s="158"/>
      <c r="H237" s="145">
        <f>ROUND(D237*F237, 0)</f>
        <v>0</v>
      </c>
      <c r="I237" s="145">
        <f>ROUND(D237*G237, 0)</f>
        <v>0</v>
      </c>
      <c r="K237" s="178"/>
      <c r="L237" s="178"/>
    </row>
    <row r="238" spans="1:12" s="146" customFormat="1" ht="15" x14ac:dyDescent="0.25">
      <c r="A238" s="155"/>
      <c r="B238" s="155"/>
      <c r="C238" s="157" t="s">
        <v>206</v>
      </c>
      <c r="D238" s="155"/>
      <c r="E238" s="155"/>
      <c r="F238" s="155"/>
      <c r="G238" s="155"/>
      <c r="H238" s="145"/>
      <c r="I238" s="145"/>
      <c r="K238" s="178"/>
      <c r="L238" s="178"/>
    </row>
    <row r="239" spans="1:12" s="146" customFormat="1" x14ac:dyDescent="0.25">
      <c r="A239" s="148"/>
      <c r="B239" s="152"/>
      <c r="C239" s="150"/>
      <c r="D239" s="147"/>
      <c r="E239" s="152"/>
      <c r="F239" s="149"/>
      <c r="G239" s="149"/>
      <c r="H239" s="145"/>
      <c r="I239" s="145"/>
      <c r="K239" s="178"/>
      <c r="L239" s="178"/>
    </row>
    <row r="240" spans="1:12" s="146" customFormat="1" ht="76.5" x14ac:dyDescent="0.25">
      <c r="A240" s="159">
        <v>6</v>
      </c>
      <c r="B240" s="156" t="s">
        <v>207</v>
      </c>
      <c r="C240" s="157" t="s">
        <v>208</v>
      </c>
      <c r="D240" s="158">
        <v>14</v>
      </c>
      <c r="E240" s="156" t="s">
        <v>24</v>
      </c>
      <c r="F240" s="158"/>
      <c r="G240" s="158"/>
      <c r="H240" s="145">
        <f>ROUND(D240*F240, 0)</f>
        <v>0</v>
      </c>
      <c r="I240" s="145">
        <f>ROUND(D240*G240, 0)</f>
        <v>0</v>
      </c>
      <c r="K240" s="178"/>
      <c r="L240" s="178"/>
    </row>
    <row r="241" spans="1:12" s="146" customFormat="1" x14ac:dyDescent="0.25">
      <c r="A241" s="148"/>
      <c r="B241" s="152"/>
      <c r="C241" s="150"/>
      <c r="D241" s="147"/>
      <c r="E241" s="152"/>
      <c r="F241" s="149"/>
      <c r="G241" s="149"/>
      <c r="H241" s="145"/>
      <c r="I241" s="145"/>
    </row>
    <row r="242" spans="1:12" s="146" customFormat="1" ht="76.5" x14ac:dyDescent="0.25">
      <c r="A242" s="159">
        <v>7</v>
      </c>
      <c r="B242" s="156" t="s">
        <v>209</v>
      </c>
      <c r="C242" s="157" t="s">
        <v>210</v>
      </c>
      <c r="D242" s="158">
        <v>16</v>
      </c>
      <c r="E242" s="156" t="s">
        <v>24</v>
      </c>
      <c r="F242" s="158"/>
      <c r="G242" s="158"/>
      <c r="H242" s="145">
        <f>ROUND(D242*F242, 0)</f>
        <v>0</v>
      </c>
      <c r="I242" s="145">
        <f>ROUND(D242*G242, 0)</f>
        <v>0</v>
      </c>
      <c r="K242" s="178"/>
      <c r="L242" s="178"/>
    </row>
    <row r="243" spans="1:12" s="146" customFormat="1" x14ac:dyDescent="0.25">
      <c r="A243" s="148"/>
      <c r="B243" s="152"/>
      <c r="C243" s="150"/>
      <c r="D243" s="147"/>
      <c r="E243" s="152"/>
      <c r="F243" s="149"/>
      <c r="G243" s="149"/>
      <c r="H243" s="145"/>
      <c r="I243" s="145"/>
      <c r="K243" s="178"/>
      <c r="L243" s="178"/>
    </row>
    <row r="244" spans="1:12" s="146" customFormat="1" ht="76.5" x14ac:dyDescent="0.25">
      <c r="A244" s="159">
        <v>8</v>
      </c>
      <c r="B244" s="156" t="s">
        <v>211</v>
      </c>
      <c r="C244" s="157" t="s">
        <v>212</v>
      </c>
      <c r="D244" s="158">
        <v>9</v>
      </c>
      <c r="E244" s="156" t="s">
        <v>24</v>
      </c>
      <c r="F244" s="158"/>
      <c r="G244" s="158"/>
      <c r="H244" s="145">
        <f>ROUND(D244*F244, 0)</f>
        <v>0</v>
      </c>
      <c r="I244" s="145">
        <f>ROUND(D244*G244, 0)</f>
        <v>0</v>
      </c>
      <c r="K244" s="178"/>
      <c r="L244" s="178"/>
    </row>
    <row r="245" spans="1:12" s="146" customFormat="1" x14ac:dyDescent="0.25">
      <c r="A245" s="148"/>
      <c r="B245" s="152"/>
      <c r="C245" s="150"/>
      <c r="D245" s="147"/>
      <c r="E245" s="152"/>
      <c r="F245" s="149"/>
      <c r="G245" s="149"/>
      <c r="H245" s="145"/>
      <c r="I245" s="145"/>
    </row>
    <row r="246" spans="1:12" s="146" customFormat="1" ht="51" x14ac:dyDescent="0.25">
      <c r="A246" s="159">
        <v>9</v>
      </c>
      <c r="B246" s="156" t="s">
        <v>213</v>
      </c>
      <c r="C246" s="157" t="s">
        <v>214</v>
      </c>
      <c r="D246" s="158">
        <v>10</v>
      </c>
      <c r="E246" s="156" t="s">
        <v>24</v>
      </c>
      <c r="F246" s="158">
        <v>0</v>
      </c>
      <c r="G246" s="158"/>
      <c r="H246" s="145">
        <f>ROUND(D246*F246, 0)</f>
        <v>0</v>
      </c>
      <c r="I246" s="145">
        <f>ROUND(D246*G246, 0)</f>
        <v>0</v>
      </c>
      <c r="K246" s="178"/>
      <c r="L246" s="178"/>
    </row>
    <row r="247" spans="1:12" s="146" customFormat="1" x14ac:dyDescent="0.25">
      <c r="A247" s="148"/>
      <c r="B247" s="152"/>
      <c r="C247" s="150"/>
      <c r="D247" s="147"/>
      <c r="E247" s="152"/>
      <c r="F247" s="149"/>
      <c r="G247" s="149"/>
      <c r="H247" s="145"/>
      <c r="I247" s="145"/>
    </row>
    <row r="248" spans="1:12" s="146" customFormat="1" ht="76.5" x14ac:dyDescent="0.25">
      <c r="A248" s="159">
        <v>10</v>
      </c>
      <c r="B248" s="156" t="s">
        <v>215</v>
      </c>
      <c r="C248" s="157" t="s">
        <v>216</v>
      </c>
      <c r="D248" s="158">
        <v>18</v>
      </c>
      <c r="E248" s="156" t="s">
        <v>24</v>
      </c>
      <c r="F248" s="158"/>
      <c r="G248" s="158"/>
      <c r="H248" s="145">
        <f>ROUND(D248*F248, 0)</f>
        <v>0</v>
      </c>
      <c r="I248" s="145">
        <f>ROUND(D248*G248, 0)</f>
        <v>0</v>
      </c>
      <c r="K248" s="178"/>
      <c r="L248" s="178"/>
    </row>
    <row r="249" spans="1:12" s="146" customFormat="1" x14ac:dyDescent="0.25">
      <c r="A249" s="148"/>
      <c r="B249" s="152"/>
      <c r="C249" s="150"/>
      <c r="D249" s="147"/>
      <c r="E249" s="152"/>
      <c r="F249" s="149"/>
      <c r="G249" s="149"/>
      <c r="H249" s="145"/>
      <c r="I249" s="145"/>
      <c r="K249" s="178"/>
      <c r="L249" s="178"/>
    </row>
    <row r="250" spans="1:12" s="146" customFormat="1" ht="51" x14ac:dyDescent="0.25">
      <c r="A250" s="159">
        <v>11</v>
      </c>
      <c r="B250" s="156" t="s">
        <v>217</v>
      </c>
      <c r="C250" s="157" t="s">
        <v>218</v>
      </c>
      <c r="D250" s="158">
        <v>2</v>
      </c>
      <c r="E250" s="156" t="s">
        <v>24</v>
      </c>
      <c r="F250" s="158">
        <v>0</v>
      </c>
      <c r="G250" s="158"/>
      <c r="H250" s="145">
        <f>ROUND(D250*F250, 0)</f>
        <v>0</v>
      </c>
      <c r="I250" s="145">
        <f>ROUND(D250*G250, 0)</f>
        <v>0</v>
      </c>
      <c r="K250" s="178"/>
      <c r="L250" s="178"/>
    </row>
    <row r="251" spans="1:12" s="146" customFormat="1" x14ac:dyDescent="0.25">
      <c r="A251" s="148"/>
      <c r="B251" s="152"/>
      <c r="C251" s="150"/>
      <c r="D251" s="147"/>
      <c r="E251" s="152"/>
      <c r="F251" s="149"/>
      <c r="G251" s="149"/>
      <c r="H251" s="145"/>
      <c r="I251" s="145"/>
    </row>
    <row r="252" spans="1:12" s="146" customFormat="1" ht="63.75" x14ac:dyDescent="0.25">
      <c r="A252" s="159">
        <v>12</v>
      </c>
      <c r="B252" s="156" t="s">
        <v>219</v>
      </c>
      <c r="C252" s="157" t="s">
        <v>220</v>
      </c>
      <c r="D252" s="158">
        <v>1</v>
      </c>
      <c r="E252" s="156" t="s">
        <v>13</v>
      </c>
      <c r="F252" s="158"/>
      <c r="G252" s="158"/>
      <c r="H252" s="145">
        <f>ROUND(D252*F252, 0)</f>
        <v>0</v>
      </c>
      <c r="I252" s="145">
        <f>ROUND(D252*G252, 0)</f>
        <v>0</v>
      </c>
      <c r="K252" s="178"/>
      <c r="L252" s="178"/>
    </row>
    <row r="253" spans="1:12" s="146" customFormat="1" x14ac:dyDescent="0.25">
      <c r="A253" s="148"/>
      <c r="B253" s="152"/>
      <c r="C253" s="150"/>
      <c r="D253" s="147"/>
      <c r="E253" s="152"/>
      <c r="F253" s="149"/>
      <c r="G253" s="149"/>
      <c r="H253" s="145"/>
      <c r="I253" s="145"/>
    </row>
    <row r="254" spans="1:12" s="146" customFormat="1" ht="63.75" x14ac:dyDescent="0.25">
      <c r="A254" s="159">
        <v>13</v>
      </c>
      <c r="B254" s="156" t="s">
        <v>221</v>
      </c>
      <c r="C254" s="157" t="s">
        <v>222</v>
      </c>
      <c r="D254" s="158">
        <v>3</v>
      </c>
      <c r="E254" s="156" t="s">
        <v>13</v>
      </c>
      <c r="F254" s="158"/>
      <c r="G254" s="158"/>
      <c r="H254" s="145">
        <f>ROUND(D254*F254, 0)</f>
        <v>0</v>
      </c>
      <c r="I254" s="145">
        <f>ROUND(D254*G254, 0)</f>
        <v>0</v>
      </c>
      <c r="K254" s="178"/>
      <c r="L254" s="178"/>
    </row>
    <row r="255" spans="1:12" s="146" customFormat="1" x14ac:dyDescent="0.25">
      <c r="A255" s="148"/>
      <c r="B255" s="152"/>
      <c r="C255" s="150"/>
      <c r="D255" s="147"/>
      <c r="E255" s="152"/>
      <c r="F255" s="149"/>
      <c r="G255" s="149"/>
      <c r="H255" s="145"/>
      <c r="I255" s="145"/>
      <c r="K255" s="178"/>
      <c r="L255" s="178"/>
    </row>
    <row r="256" spans="1:12" s="146" customFormat="1" ht="63.75" x14ac:dyDescent="0.25">
      <c r="A256" s="159">
        <v>14</v>
      </c>
      <c r="B256" s="156" t="s">
        <v>223</v>
      </c>
      <c r="C256" s="157" t="s">
        <v>224</v>
      </c>
      <c r="D256" s="158">
        <v>1</v>
      </c>
      <c r="E256" s="156" t="s">
        <v>13</v>
      </c>
      <c r="F256" s="158"/>
      <c r="G256" s="158"/>
      <c r="H256" s="145">
        <f>ROUND(D256*F256, 0)</f>
        <v>0</v>
      </c>
      <c r="I256" s="145">
        <f>ROUND(D256*G256, 0)</f>
        <v>0</v>
      </c>
      <c r="K256" s="178"/>
      <c r="L256" s="178"/>
    </row>
    <row r="257" spans="1:12" s="146" customFormat="1" x14ac:dyDescent="0.25">
      <c r="A257" s="148"/>
      <c r="B257" s="152"/>
      <c r="C257" s="150"/>
      <c r="D257" s="147"/>
      <c r="E257" s="152"/>
      <c r="F257" s="149"/>
      <c r="G257" s="149"/>
      <c r="H257" s="145"/>
      <c r="I257" s="145"/>
    </row>
    <row r="258" spans="1:12" s="146" customFormat="1" ht="63.75" x14ac:dyDescent="0.25">
      <c r="A258" s="159">
        <v>15</v>
      </c>
      <c r="B258" s="156" t="s">
        <v>225</v>
      </c>
      <c r="C258" s="157" t="s">
        <v>226</v>
      </c>
      <c r="D258" s="158">
        <v>1</v>
      </c>
      <c r="E258" s="156" t="s">
        <v>13</v>
      </c>
      <c r="F258" s="158"/>
      <c r="G258" s="158"/>
      <c r="H258" s="145">
        <f>ROUND(D258*F258, 0)</f>
        <v>0</v>
      </c>
      <c r="I258" s="145">
        <f>ROUND(D258*G258, 0)</f>
        <v>0</v>
      </c>
      <c r="K258" s="178"/>
      <c r="L258" s="178"/>
    </row>
    <row r="259" spans="1:12" s="146" customFormat="1" x14ac:dyDescent="0.25">
      <c r="A259" s="148"/>
      <c r="B259" s="152"/>
      <c r="C259" s="150"/>
      <c r="D259" s="147"/>
      <c r="E259" s="152"/>
      <c r="F259" s="149"/>
      <c r="G259" s="149"/>
      <c r="H259" s="145"/>
      <c r="I259" s="145"/>
    </row>
    <row r="260" spans="1:12" s="146" customFormat="1" ht="25.5" x14ac:dyDescent="0.25">
      <c r="A260" s="159">
        <v>16</v>
      </c>
      <c r="B260" s="156" t="s">
        <v>227</v>
      </c>
      <c r="C260" s="157" t="s">
        <v>228</v>
      </c>
      <c r="D260" s="158">
        <v>1</v>
      </c>
      <c r="E260" s="156" t="s">
        <v>102</v>
      </c>
      <c r="F260" s="158">
        <v>0</v>
      </c>
      <c r="G260" s="158"/>
      <c r="H260" s="145">
        <f>ROUND(D260*F260, 0)</f>
        <v>0</v>
      </c>
      <c r="I260" s="145">
        <f>ROUND(D260*G260, 0)</f>
        <v>0</v>
      </c>
      <c r="K260" s="178"/>
      <c r="L260" s="178"/>
    </row>
    <row r="261" spans="1:12" s="146" customFormat="1" x14ac:dyDescent="0.25">
      <c r="A261" s="148"/>
      <c r="B261" s="152"/>
      <c r="C261" s="150"/>
      <c r="D261" s="147"/>
      <c r="E261" s="152"/>
      <c r="F261" s="149"/>
      <c r="G261" s="149"/>
      <c r="H261" s="145"/>
      <c r="I261" s="145"/>
      <c r="K261" s="178"/>
      <c r="L261" s="178"/>
    </row>
    <row r="262" spans="1:12" s="146" customFormat="1" ht="89.25" x14ac:dyDescent="0.25">
      <c r="A262" s="159">
        <v>17</v>
      </c>
      <c r="B262" s="156" t="s">
        <v>229</v>
      </c>
      <c r="C262" s="157" t="s">
        <v>230</v>
      </c>
      <c r="D262" s="158">
        <v>60</v>
      </c>
      <c r="E262" s="156" t="s">
        <v>24</v>
      </c>
      <c r="F262" s="158"/>
      <c r="G262" s="158"/>
      <c r="H262" s="145">
        <f>ROUND(D262*F262, 0)</f>
        <v>0</v>
      </c>
      <c r="I262" s="145">
        <f>ROUND(D262*G262, 0)</f>
        <v>0</v>
      </c>
      <c r="K262" s="178"/>
      <c r="L262" s="178"/>
    </row>
    <row r="263" spans="1:12" s="146" customFormat="1" ht="15" x14ac:dyDescent="0.25">
      <c r="A263" s="155"/>
      <c r="B263" s="155"/>
      <c r="C263" s="157" t="s">
        <v>231</v>
      </c>
      <c r="D263" s="155"/>
      <c r="E263" s="155"/>
      <c r="F263" s="155"/>
      <c r="G263" s="155"/>
      <c r="H263" s="145"/>
      <c r="I263" s="145"/>
    </row>
    <row r="264" spans="1:12" s="146" customFormat="1" x14ac:dyDescent="0.25">
      <c r="A264" s="148"/>
      <c r="B264" s="152"/>
      <c r="C264" s="150"/>
      <c r="D264" s="147"/>
      <c r="E264" s="152"/>
      <c r="F264" s="149"/>
      <c r="G264" s="149"/>
      <c r="H264" s="145"/>
      <c r="I264" s="145"/>
    </row>
    <row r="265" spans="1:12" s="146" customFormat="1" ht="89.25" x14ac:dyDescent="0.25">
      <c r="A265" s="159">
        <v>18</v>
      </c>
      <c r="B265" s="156" t="s">
        <v>232</v>
      </c>
      <c r="C265" s="157" t="s">
        <v>233</v>
      </c>
      <c r="D265" s="158">
        <v>36</v>
      </c>
      <c r="E265" s="156" t="s">
        <v>24</v>
      </c>
      <c r="F265" s="158"/>
      <c r="G265" s="158"/>
      <c r="H265" s="145">
        <f>ROUND(D265*F265, 0)</f>
        <v>0</v>
      </c>
      <c r="I265" s="145">
        <f>ROUND(D265*G265, 0)</f>
        <v>0</v>
      </c>
      <c r="K265" s="178"/>
      <c r="L265" s="178"/>
    </row>
    <row r="266" spans="1:12" s="146" customFormat="1" ht="15" x14ac:dyDescent="0.25">
      <c r="A266" s="155"/>
      <c r="B266" s="155"/>
      <c r="C266" s="157" t="s">
        <v>234</v>
      </c>
      <c r="D266" s="155"/>
      <c r="E266" s="155"/>
      <c r="F266" s="155"/>
      <c r="G266" s="155"/>
      <c r="H266" s="145"/>
      <c r="I266" s="145"/>
    </row>
    <row r="267" spans="1:12" s="146" customFormat="1" x14ac:dyDescent="0.25">
      <c r="A267" s="148"/>
      <c r="B267" s="152"/>
      <c r="C267" s="150"/>
      <c r="D267" s="147"/>
      <c r="E267" s="152"/>
      <c r="F267" s="149">
        <v>0</v>
      </c>
      <c r="G267" s="149">
        <v>0</v>
      </c>
      <c r="H267" s="145"/>
      <c r="I267" s="145"/>
      <c r="K267" s="178"/>
      <c r="L267" s="178"/>
    </row>
    <row r="268" spans="1:12" s="146" customFormat="1" ht="89.25" x14ac:dyDescent="0.25">
      <c r="A268" s="159">
        <v>19</v>
      </c>
      <c r="B268" s="156" t="s">
        <v>235</v>
      </c>
      <c r="C268" s="157" t="s">
        <v>236</v>
      </c>
      <c r="D268" s="158">
        <v>16</v>
      </c>
      <c r="E268" s="156" t="s">
        <v>24</v>
      </c>
      <c r="F268" s="158"/>
      <c r="G268" s="158"/>
      <c r="H268" s="145">
        <f>ROUND(D268*F268, 0)</f>
        <v>0</v>
      </c>
      <c r="I268" s="145">
        <f>ROUND(D268*G268, 0)</f>
        <v>0</v>
      </c>
      <c r="K268" s="178"/>
      <c r="L268" s="178"/>
    </row>
    <row r="269" spans="1:12" s="146" customFormat="1" ht="15" x14ac:dyDescent="0.25">
      <c r="A269" s="155"/>
      <c r="B269" s="155"/>
      <c r="C269" s="157" t="s">
        <v>237</v>
      </c>
      <c r="D269" s="155"/>
      <c r="E269" s="155"/>
      <c r="F269" s="155">
        <v>0</v>
      </c>
      <c r="G269" s="155">
        <v>0</v>
      </c>
      <c r="H269" s="145"/>
      <c r="I269" s="145"/>
      <c r="K269" s="178"/>
      <c r="L269" s="178"/>
    </row>
    <row r="270" spans="1:12" s="146" customFormat="1" x14ac:dyDescent="0.25">
      <c r="A270" s="148"/>
      <c r="B270" s="152"/>
      <c r="C270" s="150"/>
      <c r="D270" s="147"/>
      <c r="E270" s="152"/>
      <c r="F270" s="149"/>
      <c r="G270" s="149"/>
      <c r="H270" s="145"/>
      <c r="I270" s="145"/>
    </row>
    <row r="271" spans="1:12" s="146" customFormat="1" ht="89.25" x14ac:dyDescent="0.25">
      <c r="A271" s="159">
        <v>20</v>
      </c>
      <c r="B271" s="156" t="s">
        <v>204</v>
      </c>
      <c r="C271" s="157" t="s">
        <v>238</v>
      </c>
      <c r="D271" s="158">
        <v>10</v>
      </c>
      <c r="E271" s="156" t="s">
        <v>24</v>
      </c>
      <c r="F271" s="158"/>
      <c r="G271" s="158"/>
      <c r="H271" s="145">
        <f>ROUND(D271*F271, 0)</f>
        <v>0</v>
      </c>
      <c r="I271" s="145">
        <f>ROUND(D271*G271, 0)</f>
        <v>0</v>
      </c>
      <c r="K271" s="178"/>
      <c r="L271" s="178"/>
    </row>
    <row r="272" spans="1:12" s="146" customFormat="1" ht="15" x14ac:dyDescent="0.25">
      <c r="A272" s="155"/>
      <c r="B272" s="155"/>
      <c r="C272" s="157" t="s">
        <v>206</v>
      </c>
      <c r="D272" s="155"/>
      <c r="E272" s="155"/>
      <c r="F272" s="155"/>
      <c r="G272" s="155"/>
      <c r="H272" s="145"/>
      <c r="I272" s="145"/>
    </row>
    <row r="273" spans="1:12" s="146" customFormat="1" x14ac:dyDescent="0.25">
      <c r="A273" s="148"/>
      <c r="B273" s="152"/>
      <c r="C273" s="150"/>
      <c r="D273" s="147"/>
      <c r="E273" s="152"/>
      <c r="F273" s="149">
        <v>0</v>
      </c>
      <c r="G273" s="149">
        <v>0</v>
      </c>
      <c r="H273" s="145"/>
      <c r="I273" s="145"/>
      <c r="K273" s="178"/>
      <c r="L273" s="178"/>
    </row>
    <row r="274" spans="1:12" s="146" customFormat="1" ht="76.5" x14ac:dyDescent="0.25">
      <c r="A274" s="159">
        <v>21</v>
      </c>
      <c r="B274" s="156" t="s">
        <v>239</v>
      </c>
      <c r="C274" s="157" t="s">
        <v>240</v>
      </c>
      <c r="D274" s="158">
        <v>3</v>
      </c>
      <c r="E274" s="156" t="s">
        <v>24</v>
      </c>
      <c r="F274" s="158"/>
      <c r="G274" s="158"/>
      <c r="H274" s="145">
        <f>ROUND(D274*F274, 0)</f>
        <v>0</v>
      </c>
      <c r="I274" s="145">
        <f>ROUND(D274*G274, 0)</f>
        <v>0</v>
      </c>
      <c r="K274" s="178"/>
      <c r="L274" s="178"/>
    </row>
    <row r="275" spans="1:12" s="146" customFormat="1" ht="25.5" x14ac:dyDescent="0.25">
      <c r="A275" s="155"/>
      <c r="B275" s="155"/>
      <c r="C275" s="157" t="s">
        <v>241</v>
      </c>
      <c r="D275" s="155"/>
      <c r="E275" s="155"/>
      <c r="F275" s="155">
        <v>0</v>
      </c>
      <c r="G275" s="155">
        <v>0</v>
      </c>
      <c r="H275" s="145"/>
      <c r="I275" s="145"/>
      <c r="K275" s="178"/>
      <c r="L275" s="178"/>
    </row>
    <row r="276" spans="1:12" s="146" customFormat="1" x14ac:dyDescent="0.25">
      <c r="A276" s="148"/>
      <c r="B276" s="152"/>
      <c r="C276" s="150"/>
      <c r="D276" s="147"/>
      <c r="E276" s="152"/>
      <c r="F276" s="149"/>
      <c r="G276" s="149"/>
      <c r="H276" s="145"/>
      <c r="I276" s="145"/>
    </row>
    <row r="277" spans="1:12" s="146" customFormat="1" ht="38.25" x14ac:dyDescent="0.25">
      <c r="A277" s="148">
        <v>22</v>
      </c>
      <c r="B277" s="161" t="s">
        <v>242</v>
      </c>
      <c r="C277" s="162" t="s">
        <v>243</v>
      </c>
      <c r="D277" s="163">
        <v>15</v>
      </c>
      <c r="E277" s="161" t="s">
        <v>13</v>
      </c>
      <c r="F277" s="163">
        <v>0</v>
      </c>
      <c r="G277" s="163"/>
      <c r="H277" s="145">
        <f>ROUND(D277*F277, 0)</f>
        <v>0</v>
      </c>
      <c r="I277" s="145">
        <f>ROUND(D277*G277, 0)</f>
        <v>0</v>
      </c>
      <c r="K277" s="178"/>
      <c r="L277" s="178"/>
    </row>
    <row r="278" spans="1:12" s="146" customFormat="1" x14ac:dyDescent="0.25">
      <c r="A278" s="148"/>
      <c r="B278" s="156"/>
      <c r="C278" s="150"/>
      <c r="D278" s="147"/>
      <c r="E278" s="156"/>
      <c r="F278" s="149"/>
      <c r="G278" s="149"/>
      <c r="H278" s="145"/>
      <c r="I278" s="145"/>
    </row>
    <row r="279" spans="1:12" s="146" customFormat="1" ht="25.5" x14ac:dyDescent="0.25">
      <c r="A279" s="148">
        <v>23</v>
      </c>
      <c r="B279" s="161" t="s">
        <v>244</v>
      </c>
      <c r="C279" s="162" t="s">
        <v>245</v>
      </c>
      <c r="D279" s="163">
        <v>7</v>
      </c>
      <c r="E279" s="161" t="s">
        <v>13</v>
      </c>
      <c r="F279" s="163">
        <v>0</v>
      </c>
      <c r="G279" s="163"/>
      <c r="H279" s="145">
        <f>ROUND(D279*F279, 0)</f>
        <v>0</v>
      </c>
      <c r="I279" s="145">
        <f>ROUND(D279*G279, 0)</f>
        <v>0</v>
      </c>
      <c r="K279" s="178"/>
      <c r="L279" s="178"/>
    </row>
    <row r="280" spans="1:12" s="146" customFormat="1" x14ac:dyDescent="0.25">
      <c r="A280" s="148"/>
      <c r="B280" s="156"/>
      <c r="C280" s="150"/>
      <c r="D280" s="147"/>
      <c r="E280" s="156"/>
      <c r="F280" s="149"/>
      <c r="G280" s="149"/>
      <c r="H280" s="145"/>
      <c r="I280" s="145"/>
      <c r="K280" s="178"/>
      <c r="L280" s="178"/>
    </row>
    <row r="281" spans="1:12" s="146" customFormat="1" ht="25.5" x14ac:dyDescent="0.25">
      <c r="A281" s="148">
        <v>24</v>
      </c>
      <c r="B281" s="161" t="s">
        <v>246</v>
      </c>
      <c r="C281" s="162" t="s">
        <v>247</v>
      </c>
      <c r="D281" s="163">
        <v>7</v>
      </c>
      <c r="E281" s="161" t="s">
        <v>13</v>
      </c>
      <c r="F281" s="163">
        <v>0</v>
      </c>
      <c r="G281" s="163"/>
      <c r="H281" s="145">
        <f>ROUND(D281*F281, 0)</f>
        <v>0</v>
      </c>
      <c r="I281" s="145">
        <f>ROUND(D281*G281, 0)</f>
        <v>0</v>
      </c>
      <c r="K281" s="178"/>
      <c r="L281" s="178"/>
    </row>
    <row r="282" spans="1:12" s="146" customFormat="1" x14ac:dyDescent="0.25">
      <c r="A282" s="148"/>
      <c r="B282" s="156"/>
      <c r="C282" s="150"/>
      <c r="D282" s="147"/>
      <c r="E282" s="156"/>
      <c r="F282" s="149"/>
      <c r="G282" s="149"/>
      <c r="H282" s="145"/>
      <c r="I282" s="145"/>
    </row>
    <row r="283" spans="1:12" s="146" customFormat="1" ht="25.5" x14ac:dyDescent="0.25">
      <c r="A283" s="148">
        <v>25</v>
      </c>
      <c r="B283" s="161" t="s">
        <v>248</v>
      </c>
      <c r="C283" s="162" t="s">
        <v>249</v>
      </c>
      <c r="D283" s="163">
        <v>8</v>
      </c>
      <c r="E283" s="161" t="s">
        <v>13</v>
      </c>
      <c r="F283" s="163">
        <v>0</v>
      </c>
      <c r="G283" s="163"/>
      <c r="H283" s="145">
        <f>ROUND(D283*F283, 0)</f>
        <v>0</v>
      </c>
      <c r="I283" s="145">
        <f>ROUND(D283*G283, 0)</f>
        <v>0</v>
      </c>
      <c r="K283" s="178"/>
      <c r="L283" s="178"/>
    </row>
    <row r="284" spans="1:12" s="146" customFormat="1" x14ac:dyDescent="0.25">
      <c r="A284" s="148"/>
      <c r="B284" s="156"/>
      <c r="C284" s="150"/>
      <c r="D284" s="147"/>
      <c r="E284" s="156"/>
      <c r="F284" s="149"/>
      <c r="G284" s="149"/>
      <c r="H284" s="145"/>
      <c r="I284" s="145"/>
    </row>
    <row r="285" spans="1:12" s="146" customFormat="1" ht="89.25" x14ac:dyDescent="0.25">
      <c r="A285" s="148">
        <v>26</v>
      </c>
      <c r="B285" s="161" t="s">
        <v>250</v>
      </c>
      <c r="C285" s="162" t="s">
        <v>251</v>
      </c>
      <c r="D285" s="163">
        <v>4</v>
      </c>
      <c r="E285" s="161" t="s">
        <v>13</v>
      </c>
      <c r="F285" s="163"/>
      <c r="G285" s="163"/>
      <c r="H285" s="145">
        <f>ROUND(D285*F285, 0)</f>
        <v>0</v>
      </c>
      <c r="I285" s="145">
        <f>ROUND(D285*G285, 0)</f>
        <v>0</v>
      </c>
      <c r="K285" s="178"/>
      <c r="L285" s="178"/>
    </row>
    <row r="286" spans="1:12" s="146" customFormat="1" ht="15" x14ac:dyDescent="0.25">
      <c r="A286" s="148"/>
      <c r="B286" s="160"/>
      <c r="C286" s="162" t="s">
        <v>252</v>
      </c>
      <c r="D286" s="160"/>
      <c r="E286" s="160"/>
      <c r="F286" s="160"/>
      <c r="G286" s="160"/>
      <c r="H286" s="145"/>
      <c r="I286" s="145"/>
      <c r="K286" s="178"/>
      <c r="L286" s="178"/>
    </row>
    <row r="287" spans="1:12" s="146" customFormat="1" x14ac:dyDescent="0.25">
      <c r="A287" s="148"/>
      <c r="B287" s="156"/>
      <c r="C287" s="150"/>
      <c r="D287" s="147"/>
      <c r="E287" s="156"/>
      <c r="F287" s="149"/>
      <c r="G287" s="149"/>
      <c r="H287" s="145"/>
      <c r="I287" s="145"/>
      <c r="K287" s="178"/>
      <c r="L287" s="178"/>
    </row>
    <row r="288" spans="1:12" s="146" customFormat="1" ht="89.25" x14ac:dyDescent="0.25">
      <c r="A288" s="148">
        <v>27</v>
      </c>
      <c r="B288" s="161" t="s">
        <v>253</v>
      </c>
      <c r="C288" s="162" t="s">
        <v>254</v>
      </c>
      <c r="D288" s="163">
        <v>2</v>
      </c>
      <c r="E288" s="161" t="s">
        <v>13</v>
      </c>
      <c r="F288" s="163"/>
      <c r="G288" s="163"/>
      <c r="H288" s="145">
        <f>ROUND(D288*F288, 0)</f>
        <v>0</v>
      </c>
      <c r="I288" s="145">
        <f>ROUND(D288*G288, 0)</f>
        <v>0</v>
      </c>
      <c r="K288" s="178"/>
      <c r="L288" s="178"/>
    </row>
    <row r="289" spans="1:12" s="146" customFormat="1" ht="15" x14ac:dyDescent="0.25">
      <c r="A289" s="148"/>
      <c r="B289" s="160"/>
      <c r="C289" s="162" t="s">
        <v>255</v>
      </c>
      <c r="D289" s="160"/>
      <c r="E289" s="160"/>
      <c r="F289" s="160"/>
      <c r="G289" s="160"/>
      <c r="H289" s="145"/>
      <c r="I289" s="145"/>
    </row>
    <row r="290" spans="1:12" s="146" customFormat="1" x14ac:dyDescent="0.25">
      <c r="A290" s="148"/>
      <c r="B290" s="156"/>
      <c r="C290" s="150"/>
      <c r="D290" s="147"/>
      <c r="E290" s="156"/>
      <c r="F290" s="149"/>
      <c r="G290" s="149"/>
      <c r="H290" s="145"/>
      <c r="I290" s="145"/>
    </row>
    <row r="291" spans="1:12" s="146" customFormat="1" ht="76.5" x14ac:dyDescent="0.25">
      <c r="A291" s="148">
        <v>28</v>
      </c>
      <c r="B291" s="161" t="s">
        <v>256</v>
      </c>
      <c r="C291" s="162" t="s">
        <v>257</v>
      </c>
      <c r="D291" s="163">
        <v>3</v>
      </c>
      <c r="E291" s="161" t="s">
        <v>13</v>
      </c>
      <c r="F291" s="163"/>
      <c r="G291" s="163"/>
      <c r="H291" s="145">
        <f>ROUND(D291*F291, 0)</f>
        <v>0</v>
      </c>
      <c r="I291" s="145">
        <f>ROUND(D291*G291, 0)</f>
        <v>0</v>
      </c>
      <c r="K291" s="178"/>
      <c r="L291" s="178"/>
    </row>
    <row r="292" spans="1:12" s="146" customFormat="1" x14ac:dyDescent="0.25">
      <c r="A292" s="148"/>
      <c r="B292" s="156"/>
      <c r="C292" s="150"/>
      <c r="D292" s="147"/>
      <c r="E292" s="156"/>
      <c r="F292" s="149"/>
      <c r="G292" s="149"/>
      <c r="H292" s="145"/>
      <c r="I292" s="145"/>
    </row>
    <row r="293" spans="1:12" s="146" customFormat="1" ht="76.5" x14ac:dyDescent="0.25">
      <c r="A293" s="148">
        <v>29</v>
      </c>
      <c r="B293" s="161" t="s">
        <v>258</v>
      </c>
      <c r="C293" s="162" t="s">
        <v>259</v>
      </c>
      <c r="D293" s="163">
        <v>5</v>
      </c>
      <c r="E293" s="161" t="s">
        <v>13</v>
      </c>
      <c r="F293" s="163"/>
      <c r="G293" s="163"/>
      <c r="H293" s="145">
        <f>ROUND(D293*F293, 0)</f>
        <v>0</v>
      </c>
      <c r="I293" s="145">
        <f>ROUND(D293*G293, 0)</f>
        <v>0</v>
      </c>
      <c r="K293" s="178"/>
      <c r="L293" s="178"/>
    </row>
    <row r="294" spans="1:12" s="146" customFormat="1" x14ac:dyDescent="0.25">
      <c r="A294" s="148"/>
      <c r="B294" s="156"/>
      <c r="C294" s="150"/>
      <c r="D294" s="147"/>
      <c r="E294" s="156"/>
      <c r="F294" s="149"/>
      <c r="G294" s="149"/>
      <c r="H294" s="145"/>
      <c r="I294" s="145"/>
    </row>
    <row r="295" spans="1:12" s="146" customFormat="1" ht="51" x14ac:dyDescent="0.25">
      <c r="A295" s="148">
        <v>30</v>
      </c>
      <c r="B295" s="161" t="s">
        <v>260</v>
      </c>
      <c r="C295" s="162" t="s">
        <v>261</v>
      </c>
      <c r="D295" s="163">
        <v>5</v>
      </c>
      <c r="E295" s="161" t="s">
        <v>13</v>
      </c>
      <c r="F295" s="163"/>
      <c r="G295" s="163"/>
      <c r="H295" s="145">
        <f>ROUND(D295*F295, 0)</f>
        <v>0</v>
      </c>
      <c r="I295" s="145">
        <f>ROUND(D295*G295, 0)</f>
        <v>0</v>
      </c>
      <c r="K295" s="178"/>
      <c r="L295" s="178"/>
    </row>
    <row r="296" spans="1:12" s="146" customFormat="1" x14ac:dyDescent="0.25">
      <c r="A296" s="148"/>
      <c r="B296" s="156"/>
      <c r="C296" s="150"/>
      <c r="D296" s="147"/>
      <c r="E296" s="156"/>
      <c r="F296" s="149"/>
      <c r="G296" s="149"/>
      <c r="H296" s="145"/>
      <c r="I296" s="145"/>
    </row>
    <row r="297" spans="1:12" s="146" customFormat="1" ht="76.5" x14ac:dyDescent="0.25">
      <c r="A297" s="148">
        <v>31</v>
      </c>
      <c r="B297" s="161" t="s">
        <v>262</v>
      </c>
      <c r="C297" s="162" t="s">
        <v>263</v>
      </c>
      <c r="D297" s="163">
        <v>7</v>
      </c>
      <c r="E297" s="161" t="s">
        <v>13</v>
      </c>
      <c r="F297" s="163"/>
      <c r="G297" s="163"/>
      <c r="H297" s="145">
        <f>ROUND(D297*F297, 0)</f>
        <v>0</v>
      </c>
      <c r="I297" s="145">
        <f>ROUND(D297*G297, 0)</f>
        <v>0</v>
      </c>
      <c r="K297" s="178"/>
      <c r="L297" s="178"/>
    </row>
    <row r="298" spans="1:12" s="146" customFormat="1" x14ac:dyDescent="0.25">
      <c r="A298" s="148"/>
      <c r="B298" s="156"/>
      <c r="C298" s="150"/>
      <c r="D298" s="147"/>
      <c r="E298" s="156"/>
      <c r="F298" s="149"/>
      <c r="G298" s="149"/>
      <c r="H298" s="145"/>
      <c r="I298" s="145"/>
    </row>
    <row r="299" spans="1:12" s="146" customFormat="1" ht="38.25" x14ac:dyDescent="0.25">
      <c r="A299" s="148">
        <v>32</v>
      </c>
      <c r="B299" s="161" t="s">
        <v>264</v>
      </c>
      <c r="C299" s="162" t="s">
        <v>265</v>
      </c>
      <c r="D299" s="163">
        <v>7</v>
      </c>
      <c r="E299" s="161" t="s">
        <v>13</v>
      </c>
      <c r="F299" s="163"/>
      <c r="G299" s="163"/>
      <c r="H299" s="145">
        <f>ROUND(D299*F299, 0)</f>
        <v>0</v>
      </c>
      <c r="I299" s="145">
        <f>ROUND(D299*G299, 0)</f>
        <v>0</v>
      </c>
      <c r="K299" s="178"/>
      <c r="L299" s="178"/>
    </row>
    <row r="300" spans="1:12" s="146" customFormat="1" x14ac:dyDescent="0.25">
      <c r="A300" s="148"/>
      <c r="B300" s="156"/>
      <c r="C300" s="150"/>
      <c r="D300" s="147"/>
      <c r="E300" s="156"/>
      <c r="F300" s="149"/>
      <c r="G300" s="149"/>
      <c r="H300" s="145"/>
      <c r="I300" s="145"/>
    </row>
    <row r="301" spans="1:12" s="146" customFormat="1" ht="63.75" x14ac:dyDescent="0.25">
      <c r="A301" s="148">
        <v>33</v>
      </c>
      <c r="B301" s="161" t="s">
        <v>266</v>
      </c>
      <c r="C301" s="162" t="s">
        <v>267</v>
      </c>
      <c r="D301" s="163">
        <v>7</v>
      </c>
      <c r="E301" s="161" t="s">
        <v>13</v>
      </c>
      <c r="F301" s="163"/>
      <c r="G301" s="163"/>
      <c r="H301" s="145">
        <f>ROUND(D301*F301, 0)</f>
        <v>0</v>
      </c>
      <c r="I301" s="145">
        <f>ROUND(D301*G301, 0)</f>
        <v>0</v>
      </c>
      <c r="K301" s="178"/>
      <c r="L301" s="178"/>
    </row>
    <row r="302" spans="1:12" s="146" customFormat="1" x14ac:dyDescent="0.25">
      <c r="A302" s="148"/>
      <c r="B302" s="156"/>
      <c r="C302" s="150"/>
      <c r="D302" s="147"/>
      <c r="E302" s="156"/>
      <c r="F302" s="149"/>
      <c r="G302" s="149"/>
      <c r="H302" s="145"/>
      <c r="I302" s="145"/>
    </row>
    <row r="303" spans="1:12" s="146" customFormat="1" ht="76.5" x14ac:dyDescent="0.25">
      <c r="A303" s="148">
        <v>34</v>
      </c>
      <c r="B303" s="161" t="s">
        <v>268</v>
      </c>
      <c r="C303" s="162" t="s">
        <v>269</v>
      </c>
      <c r="D303" s="163">
        <v>3</v>
      </c>
      <c r="E303" s="161" t="s">
        <v>13</v>
      </c>
      <c r="F303" s="163"/>
      <c r="G303" s="163"/>
      <c r="H303" s="145">
        <f>ROUND(D303*F303, 0)</f>
        <v>0</v>
      </c>
      <c r="I303" s="145">
        <f>ROUND(D303*G303, 0)</f>
        <v>0</v>
      </c>
      <c r="K303" s="178"/>
      <c r="L303" s="178"/>
    </row>
    <row r="304" spans="1:12" s="146" customFormat="1" ht="15" x14ac:dyDescent="0.25">
      <c r="A304" s="148"/>
      <c r="B304" s="160"/>
      <c r="C304" s="162" t="s">
        <v>270</v>
      </c>
      <c r="D304" s="160"/>
      <c r="E304" s="160"/>
      <c r="F304" s="160"/>
      <c r="G304" s="160"/>
      <c r="H304" s="145"/>
      <c r="I304" s="145"/>
    </row>
    <row r="305" spans="1:12" s="146" customFormat="1" x14ac:dyDescent="0.25">
      <c r="A305" s="148"/>
      <c r="B305" s="156"/>
      <c r="C305" s="150"/>
      <c r="D305" s="147"/>
      <c r="E305" s="156"/>
      <c r="F305" s="149"/>
      <c r="G305" s="149"/>
      <c r="H305" s="145"/>
      <c r="I305" s="145"/>
    </row>
    <row r="306" spans="1:12" s="146" customFormat="1" ht="51" x14ac:dyDescent="0.25">
      <c r="A306" s="148">
        <v>35</v>
      </c>
      <c r="B306" s="161" t="s">
        <v>271</v>
      </c>
      <c r="C306" s="162" t="s">
        <v>272</v>
      </c>
      <c r="D306" s="163">
        <v>20</v>
      </c>
      <c r="E306" s="161" t="s">
        <v>13</v>
      </c>
      <c r="F306" s="163"/>
      <c r="G306" s="163"/>
      <c r="H306" s="145">
        <f>ROUND(D306*F306, 0)</f>
        <v>0</v>
      </c>
      <c r="I306" s="145">
        <f>ROUND(D306*G306, 0)</f>
        <v>0</v>
      </c>
      <c r="K306" s="178"/>
      <c r="L306" s="178"/>
    </row>
    <row r="307" spans="1:12" s="146" customFormat="1" x14ac:dyDescent="0.25">
      <c r="A307" s="148"/>
      <c r="B307" s="156"/>
      <c r="C307" s="150"/>
      <c r="D307" s="147"/>
      <c r="E307" s="156"/>
      <c r="F307" s="149"/>
      <c r="G307" s="149"/>
      <c r="H307" s="145"/>
      <c r="I307" s="145"/>
    </row>
    <row r="308" spans="1:12" s="146" customFormat="1" ht="38.25" x14ac:dyDescent="0.25">
      <c r="A308" s="148">
        <v>36</v>
      </c>
      <c r="B308" s="161" t="s">
        <v>273</v>
      </c>
      <c r="C308" s="162" t="s">
        <v>274</v>
      </c>
      <c r="D308" s="163">
        <v>4</v>
      </c>
      <c r="E308" s="161" t="s">
        <v>13</v>
      </c>
      <c r="F308" s="163"/>
      <c r="G308" s="163"/>
      <c r="H308" s="145">
        <f>ROUND(D308*F308, 0)</f>
        <v>0</v>
      </c>
      <c r="I308" s="145">
        <f>ROUND(D308*G308, 0)</f>
        <v>0</v>
      </c>
      <c r="K308" s="178"/>
      <c r="L308" s="178"/>
    </row>
    <row r="309" spans="1:12" s="146" customFormat="1" x14ac:dyDescent="0.25">
      <c r="A309" s="148"/>
      <c r="B309" s="156"/>
      <c r="C309" s="150"/>
      <c r="D309" s="147"/>
      <c r="E309" s="156"/>
      <c r="F309" s="149"/>
      <c r="G309" s="149"/>
      <c r="H309" s="145"/>
      <c r="I309" s="145"/>
    </row>
    <row r="310" spans="1:12" s="146" customFormat="1" ht="51" x14ac:dyDescent="0.25">
      <c r="A310" s="148">
        <v>37</v>
      </c>
      <c r="B310" s="161" t="s">
        <v>275</v>
      </c>
      <c r="C310" s="162" t="s">
        <v>276</v>
      </c>
      <c r="D310" s="163">
        <v>4</v>
      </c>
      <c r="E310" s="161" t="s">
        <v>13</v>
      </c>
      <c r="F310" s="163"/>
      <c r="G310" s="163"/>
      <c r="H310" s="145">
        <f>ROUND(D310*F310, 0)</f>
        <v>0</v>
      </c>
      <c r="I310" s="145">
        <f>ROUND(D310*G310, 0)</f>
        <v>0</v>
      </c>
      <c r="K310" s="178"/>
      <c r="L310" s="178"/>
    </row>
    <row r="311" spans="1:12" s="146" customFormat="1" x14ac:dyDescent="0.25">
      <c r="A311" s="148"/>
      <c r="B311" s="156"/>
      <c r="C311" s="150"/>
      <c r="D311" s="147"/>
      <c r="E311" s="156"/>
      <c r="F311" s="149"/>
      <c r="G311" s="149"/>
      <c r="H311" s="145"/>
      <c r="I311" s="145"/>
    </row>
    <row r="312" spans="1:12" s="146" customFormat="1" ht="76.5" x14ac:dyDescent="0.25">
      <c r="A312" s="148">
        <v>38</v>
      </c>
      <c r="B312" s="161" t="s">
        <v>277</v>
      </c>
      <c r="C312" s="162" t="s">
        <v>278</v>
      </c>
      <c r="D312" s="163">
        <v>5</v>
      </c>
      <c r="E312" s="161" t="s">
        <v>13</v>
      </c>
      <c r="F312" s="163"/>
      <c r="G312" s="163"/>
      <c r="H312" s="145">
        <f>ROUND(D312*F312, 0)</f>
        <v>0</v>
      </c>
      <c r="I312" s="145">
        <f>ROUND(D312*G312, 0)</f>
        <v>0</v>
      </c>
      <c r="K312" s="178"/>
      <c r="L312" s="178"/>
    </row>
    <row r="313" spans="1:12" s="146" customFormat="1" ht="15" x14ac:dyDescent="0.25">
      <c r="A313" s="148"/>
      <c r="B313" s="160"/>
      <c r="C313" s="162" t="s">
        <v>279</v>
      </c>
      <c r="D313" s="160"/>
      <c r="E313" s="160"/>
      <c r="F313" s="160"/>
      <c r="G313" s="160"/>
      <c r="H313" s="145"/>
      <c r="I313" s="145"/>
    </row>
    <row r="314" spans="1:12" s="146" customFormat="1" x14ac:dyDescent="0.25">
      <c r="A314" s="148"/>
      <c r="B314" s="156"/>
      <c r="C314" s="150"/>
      <c r="D314" s="147"/>
      <c r="E314" s="156"/>
      <c r="F314" s="149"/>
      <c r="G314" s="149"/>
      <c r="H314" s="145"/>
      <c r="I314" s="145"/>
    </row>
    <row r="315" spans="1:12" s="146" customFormat="1" ht="89.25" x14ac:dyDescent="0.25">
      <c r="A315" s="148">
        <v>39</v>
      </c>
      <c r="B315" s="161" t="s">
        <v>280</v>
      </c>
      <c r="C315" s="162" t="s">
        <v>281</v>
      </c>
      <c r="D315" s="163">
        <v>2</v>
      </c>
      <c r="E315" s="161" t="s">
        <v>13</v>
      </c>
      <c r="F315" s="163"/>
      <c r="G315" s="163"/>
      <c r="H315" s="145">
        <f>ROUND(D315*F315, 0)</f>
        <v>0</v>
      </c>
      <c r="I315" s="145">
        <f>ROUND(D315*G315, 0)</f>
        <v>0</v>
      </c>
      <c r="K315" s="178"/>
      <c r="L315" s="178"/>
    </row>
    <row r="316" spans="1:12" s="146" customFormat="1" ht="38.25" x14ac:dyDescent="0.25">
      <c r="A316" s="148"/>
      <c r="B316" s="160"/>
      <c r="C316" s="162" t="s">
        <v>282</v>
      </c>
      <c r="D316" s="160"/>
      <c r="E316" s="160"/>
      <c r="F316" s="160"/>
      <c r="G316" s="160"/>
      <c r="H316" s="145"/>
      <c r="I316" s="145"/>
    </row>
    <row r="317" spans="1:12" s="146" customFormat="1" x14ac:dyDescent="0.25">
      <c r="A317" s="148"/>
      <c r="B317" s="156"/>
      <c r="C317" s="150"/>
      <c r="D317" s="147"/>
      <c r="E317" s="156"/>
      <c r="F317" s="149"/>
      <c r="G317" s="149"/>
      <c r="H317" s="145"/>
      <c r="I317" s="145"/>
    </row>
    <row r="318" spans="1:12" s="146" customFormat="1" ht="51" x14ac:dyDescent="0.25">
      <c r="A318" s="148">
        <v>40</v>
      </c>
      <c r="B318" s="161" t="s">
        <v>283</v>
      </c>
      <c r="C318" s="162" t="s">
        <v>284</v>
      </c>
      <c r="D318" s="163">
        <v>2</v>
      </c>
      <c r="E318" s="161" t="s">
        <v>13</v>
      </c>
      <c r="F318" s="163"/>
      <c r="G318" s="163"/>
      <c r="H318" s="145">
        <f>ROUND(D318*F318, 0)</f>
        <v>0</v>
      </c>
      <c r="I318" s="145">
        <f>ROUND(D318*G318, 0)</f>
        <v>0</v>
      </c>
      <c r="K318" s="178"/>
      <c r="L318" s="178"/>
    </row>
    <row r="319" spans="1:12" s="146" customFormat="1" x14ac:dyDescent="0.25">
      <c r="A319" s="148"/>
      <c r="B319" s="156"/>
      <c r="C319" s="150"/>
      <c r="D319" s="147"/>
      <c r="E319" s="156"/>
      <c r="F319" s="149"/>
      <c r="G319" s="149"/>
      <c r="H319" s="145"/>
      <c r="I319" s="145"/>
    </row>
    <row r="320" spans="1:12" s="146" customFormat="1" ht="51" x14ac:dyDescent="0.25">
      <c r="A320" s="148">
        <v>41</v>
      </c>
      <c r="B320" s="161" t="s">
        <v>285</v>
      </c>
      <c r="C320" s="162" t="s">
        <v>286</v>
      </c>
      <c r="D320" s="163">
        <v>5</v>
      </c>
      <c r="E320" s="161" t="s">
        <v>13</v>
      </c>
      <c r="F320" s="163"/>
      <c r="G320" s="163"/>
      <c r="H320" s="145">
        <f>ROUND(D320*F320, 0)</f>
        <v>0</v>
      </c>
      <c r="I320" s="145">
        <f>ROUND(D320*G320, 0)</f>
        <v>0</v>
      </c>
      <c r="K320" s="178"/>
      <c r="L320" s="178"/>
    </row>
    <row r="321" spans="1:12" s="146" customFormat="1" x14ac:dyDescent="0.25">
      <c r="A321" s="148"/>
      <c r="B321" s="156"/>
      <c r="C321" s="150"/>
      <c r="D321" s="147"/>
      <c r="E321" s="156"/>
      <c r="F321" s="149"/>
      <c r="G321" s="149"/>
      <c r="H321" s="145"/>
      <c r="I321" s="145"/>
    </row>
    <row r="322" spans="1:12" s="146" customFormat="1" ht="51" x14ac:dyDescent="0.25">
      <c r="A322" s="148">
        <v>42</v>
      </c>
      <c r="B322" s="161" t="s">
        <v>287</v>
      </c>
      <c r="C322" s="162" t="s">
        <v>288</v>
      </c>
      <c r="D322" s="163">
        <v>5</v>
      </c>
      <c r="E322" s="161" t="s">
        <v>13</v>
      </c>
      <c r="F322" s="163"/>
      <c r="G322" s="163"/>
      <c r="H322" s="145">
        <f>ROUND(D322*F322, 0)</f>
        <v>0</v>
      </c>
      <c r="I322" s="145">
        <f>ROUND(D322*G322, 0)</f>
        <v>0</v>
      </c>
      <c r="K322" s="178"/>
      <c r="L322" s="178"/>
    </row>
    <row r="323" spans="1:12" s="146" customFormat="1" x14ac:dyDescent="0.25">
      <c r="A323" s="148"/>
      <c r="B323" s="156"/>
      <c r="C323" s="150"/>
      <c r="D323" s="147"/>
      <c r="E323" s="156"/>
      <c r="F323" s="149"/>
      <c r="G323" s="149"/>
      <c r="H323" s="145"/>
      <c r="I323" s="145"/>
    </row>
    <row r="324" spans="1:12" s="146" customFormat="1" ht="25.5" x14ac:dyDescent="0.25">
      <c r="A324" s="148">
        <v>43</v>
      </c>
      <c r="B324" s="161" t="s">
        <v>289</v>
      </c>
      <c r="C324" s="162" t="s">
        <v>290</v>
      </c>
      <c r="D324" s="163">
        <v>4</v>
      </c>
      <c r="E324" s="161" t="s">
        <v>13</v>
      </c>
      <c r="F324" s="163">
        <v>0</v>
      </c>
      <c r="G324" s="163"/>
      <c r="H324" s="145">
        <f>ROUND(D324*F324, 0)</f>
        <v>0</v>
      </c>
      <c r="I324" s="145">
        <f>ROUND(D324*G324, 0)</f>
        <v>0</v>
      </c>
      <c r="K324" s="178"/>
      <c r="L324" s="178"/>
    </row>
    <row r="325" spans="1:12" s="146" customFormat="1" x14ac:dyDescent="0.25">
      <c r="A325" s="148"/>
      <c r="B325" s="156"/>
      <c r="C325" s="150"/>
      <c r="D325" s="147"/>
      <c r="E325" s="156"/>
      <c r="F325" s="149"/>
      <c r="G325" s="149"/>
      <c r="H325" s="145"/>
      <c r="I325" s="145"/>
    </row>
    <row r="326" spans="1:12" s="146" customFormat="1" ht="38.25" x14ac:dyDescent="0.25">
      <c r="A326" s="148">
        <v>44</v>
      </c>
      <c r="B326" s="161" t="s">
        <v>291</v>
      </c>
      <c r="C326" s="162" t="s">
        <v>292</v>
      </c>
      <c r="D326" s="163">
        <v>6</v>
      </c>
      <c r="E326" s="161" t="s">
        <v>13</v>
      </c>
      <c r="F326" s="163">
        <v>0</v>
      </c>
      <c r="G326" s="163"/>
      <c r="H326" s="145">
        <f>ROUND(D326*F326, 0)</f>
        <v>0</v>
      </c>
      <c r="I326" s="145">
        <f>ROUND(D326*G326, 0)</f>
        <v>0</v>
      </c>
      <c r="K326" s="178"/>
      <c r="L326" s="178"/>
    </row>
    <row r="327" spans="1:12" s="146" customFormat="1" x14ac:dyDescent="0.25">
      <c r="A327" s="148"/>
      <c r="B327" s="156"/>
      <c r="C327" s="150"/>
      <c r="D327" s="147"/>
      <c r="E327" s="156"/>
      <c r="F327" s="149"/>
      <c r="G327" s="149"/>
      <c r="H327" s="145"/>
      <c r="I327" s="145"/>
    </row>
    <row r="328" spans="1:12" s="146" customFormat="1" ht="38.25" x14ac:dyDescent="0.25">
      <c r="A328" s="148">
        <v>45</v>
      </c>
      <c r="B328" s="161" t="s">
        <v>293</v>
      </c>
      <c r="C328" s="162" t="s">
        <v>294</v>
      </c>
      <c r="D328" s="163">
        <v>7</v>
      </c>
      <c r="E328" s="161" t="s">
        <v>13</v>
      </c>
      <c r="F328" s="163"/>
      <c r="G328" s="163"/>
      <c r="H328" s="145">
        <f>ROUND(D328*F328, 0)</f>
        <v>0</v>
      </c>
      <c r="I328" s="145">
        <f>ROUND(D328*G328, 0)</f>
        <v>0</v>
      </c>
      <c r="K328" s="178"/>
      <c r="L328" s="178"/>
    </row>
    <row r="329" spans="1:12" s="146" customFormat="1" x14ac:dyDescent="0.25">
      <c r="A329" s="148"/>
      <c r="B329" s="156"/>
      <c r="C329" s="150"/>
      <c r="D329" s="147"/>
      <c r="E329" s="156"/>
      <c r="F329" s="149"/>
      <c r="G329" s="149"/>
      <c r="H329" s="145"/>
      <c r="I329" s="145"/>
    </row>
    <row r="330" spans="1:12" s="146" customFormat="1" ht="76.5" x14ac:dyDescent="0.25">
      <c r="A330" s="148">
        <v>46</v>
      </c>
      <c r="B330" s="161" t="s">
        <v>295</v>
      </c>
      <c r="C330" s="162" t="s">
        <v>296</v>
      </c>
      <c r="D330" s="163">
        <v>5</v>
      </c>
      <c r="E330" s="161" t="s">
        <v>13</v>
      </c>
      <c r="F330" s="163"/>
      <c r="G330" s="163"/>
      <c r="H330" s="145">
        <f>ROUND(D330*F330, 0)</f>
        <v>0</v>
      </c>
      <c r="I330" s="145">
        <f>ROUND(D330*G330, 0)</f>
        <v>0</v>
      </c>
      <c r="K330" s="178"/>
      <c r="L330" s="178"/>
    </row>
    <row r="331" spans="1:12" s="146" customFormat="1" x14ac:dyDescent="0.25">
      <c r="A331" s="148"/>
      <c r="B331" s="156"/>
      <c r="C331" s="150"/>
      <c r="D331" s="147"/>
      <c r="E331" s="156"/>
      <c r="F331" s="149"/>
      <c r="G331" s="149"/>
      <c r="H331" s="145"/>
      <c r="I331" s="145"/>
    </row>
    <row r="332" spans="1:12" s="146" customFormat="1" ht="89.25" x14ac:dyDescent="0.25">
      <c r="A332" s="148">
        <v>47</v>
      </c>
      <c r="B332" s="161" t="s">
        <v>297</v>
      </c>
      <c r="C332" s="162" t="s">
        <v>298</v>
      </c>
      <c r="D332" s="163">
        <v>5</v>
      </c>
      <c r="E332" s="161" t="s">
        <v>13</v>
      </c>
      <c r="F332" s="163"/>
      <c r="G332" s="163"/>
      <c r="H332" s="145">
        <f>ROUND(D332*F332, 0)</f>
        <v>0</v>
      </c>
      <c r="I332" s="145">
        <f>ROUND(D332*G332, 0)</f>
        <v>0</v>
      </c>
      <c r="K332" s="178"/>
      <c r="L332" s="178"/>
    </row>
    <row r="333" spans="1:12" s="146" customFormat="1" x14ac:dyDescent="0.25">
      <c r="A333" s="148"/>
      <c r="B333" s="156"/>
      <c r="C333" s="150"/>
      <c r="D333" s="147"/>
      <c r="E333" s="156"/>
      <c r="F333" s="149"/>
      <c r="G333" s="149"/>
      <c r="H333" s="145"/>
      <c r="I333" s="145"/>
    </row>
    <row r="334" spans="1:12" s="146" customFormat="1" ht="76.5" x14ac:dyDescent="0.25">
      <c r="A334" s="148">
        <v>48</v>
      </c>
      <c r="B334" s="161" t="s">
        <v>299</v>
      </c>
      <c r="C334" s="162" t="s">
        <v>300</v>
      </c>
      <c r="D334" s="163">
        <v>7</v>
      </c>
      <c r="E334" s="161" t="s">
        <v>13</v>
      </c>
      <c r="F334" s="163"/>
      <c r="G334" s="163"/>
      <c r="H334" s="145">
        <f>ROUND(D334*F334, 0)</f>
        <v>0</v>
      </c>
      <c r="I334" s="145">
        <f>ROUND(D334*G334, 0)</f>
        <v>0</v>
      </c>
      <c r="K334" s="178"/>
      <c r="L334" s="178"/>
    </row>
    <row r="335" spans="1:12" s="146" customFormat="1" x14ac:dyDescent="0.25">
      <c r="A335" s="148"/>
      <c r="B335" s="156"/>
      <c r="C335" s="150"/>
      <c r="D335" s="147"/>
      <c r="E335" s="156"/>
      <c r="F335" s="149"/>
      <c r="G335" s="149"/>
      <c r="H335" s="145"/>
      <c r="I335" s="145"/>
    </row>
    <row r="336" spans="1:12" s="146" customFormat="1" ht="25.5" x14ac:dyDescent="0.25">
      <c r="A336" s="148">
        <v>49</v>
      </c>
      <c r="B336" s="161" t="s">
        <v>301</v>
      </c>
      <c r="C336" s="162" t="s">
        <v>302</v>
      </c>
      <c r="D336" s="163">
        <v>11</v>
      </c>
      <c r="E336" s="161" t="s">
        <v>13</v>
      </c>
      <c r="F336" s="163"/>
      <c r="G336" s="163"/>
      <c r="H336" s="145">
        <f>ROUND(D336*F336, 0)</f>
        <v>0</v>
      </c>
      <c r="I336" s="145">
        <f>ROUND(D336*G336, 0)</f>
        <v>0</v>
      </c>
      <c r="K336" s="178"/>
      <c r="L336" s="178"/>
    </row>
    <row r="337" spans="1:12" s="146" customFormat="1" x14ac:dyDescent="0.25">
      <c r="A337" s="148"/>
      <c r="B337" s="156"/>
      <c r="C337" s="150"/>
      <c r="D337" s="147"/>
      <c r="E337" s="156"/>
      <c r="F337" s="149"/>
      <c r="G337" s="149"/>
      <c r="H337" s="145"/>
      <c r="I337" s="145"/>
    </row>
    <row r="338" spans="1:12" s="146" customFormat="1" ht="25.5" x14ac:dyDescent="0.25">
      <c r="A338" s="148">
        <v>50</v>
      </c>
      <c r="B338" s="161" t="s">
        <v>303</v>
      </c>
      <c r="C338" s="162" t="s">
        <v>304</v>
      </c>
      <c r="D338" s="163">
        <v>18</v>
      </c>
      <c r="E338" s="161" t="s">
        <v>13</v>
      </c>
      <c r="F338" s="163"/>
      <c r="G338" s="163"/>
      <c r="H338" s="145">
        <f>ROUND(D338*F338, 0)</f>
        <v>0</v>
      </c>
      <c r="I338" s="145">
        <f>ROUND(D338*G338, 0)</f>
        <v>0</v>
      </c>
      <c r="K338" s="178"/>
      <c r="L338" s="178"/>
    </row>
    <row r="339" spans="1:12" s="146" customFormat="1" x14ac:dyDescent="0.25">
      <c r="A339" s="148"/>
      <c r="B339" s="156"/>
      <c r="C339" s="150"/>
      <c r="D339" s="147"/>
      <c r="E339" s="156"/>
      <c r="F339" s="149"/>
      <c r="G339" s="149"/>
      <c r="H339" s="145"/>
      <c r="I339" s="145"/>
    </row>
    <row r="340" spans="1:12" s="146" customFormat="1" ht="51" x14ac:dyDescent="0.25">
      <c r="A340" s="148">
        <v>51</v>
      </c>
      <c r="B340" s="161" t="s">
        <v>305</v>
      </c>
      <c r="C340" s="162" t="s">
        <v>306</v>
      </c>
      <c r="D340" s="163">
        <v>7</v>
      </c>
      <c r="E340" s="161" t="s">
        <v>13</v>
      </c>
      <c r="F340" s="163"/>
      <c r="G340" s="163"/>
      <c r="H340" s="145">
        <f>ROUND(D340*F340, 0)</f>
        <v>0</v>
      </c>
      <c r="I340" s="145">
        <f>ROUND(D340*G340, 0)</f>
        <v>0</v>
      </c>
      <c r="K340" s="178"/>
      <c r="L340" s="178"/>
    </row>
    <row r="341" spans="1:12" s="146" customFormat="1" x14ac:dyDescent="0.25">
      <c r="A341" s="148"/>
      <c r="B341" s="156"/>
      <c r="C341" s="150"/>
      <c r="D341" s="147"/>
      <c r="E341" s="156"/>
      <c r="F341" s="149"/>
      <c r="G341" s="149"/>
      <c r="H341" s="145"/>
      <c r="I341" s="145"/>
    </row>
    <row r="342" spans="1:12" s="146" customFormat="1" ht="89.25" x14ac:dyDescent="0.25">
      <c r="A342" s="148">
        <v>52</v>
      </c>
      <c r="B342" s="161" t="s">
        <v>307</v>
      </c>
      <c r="C342" s="162" t="s">
        <v>308</v>
      </c>
      <c r="D342" s="163">
        <v>8</v>
      </c>
      <c r="E342" s="161" t="s">
        <v>13</v>
      </c>
      <c r="F342" s="163"/>
      <c r="G342" s="163"/>
      <c r="H342" s="145">
        <f>ROUND(D342*F342, 0)</f>
        <v>0</v>
      </c>
      <c r="I342" s="145">
        <f>ROUND(D342*G342, 0)</f>
        <v>0</v>
      </c>
      <c r="K342" s="178"/>
      <c r="L342" s="178"/>
    </row>
    <row r="343" spans="1:12" s="146" customFormat="1" ht="15" x14ac:dyDescent="0.25">
      <c r="A343" s="148"/>
      <c r="B343" s="160"/>
      <c r="C343" s="162" t="s">
        <v>309</v>
      </c>
      <c r="D343" s="160"/>
      <c r="E343" s="160"/>
      <c r="F343" s="160"/>
      <c r="G343" s="160"/>
      <c r="H343" s="145"/>
      <c r="I343" s="145"/>
    </row>
    <row r="344" spans="1:12" s="146" customFormat="1" x14ac:dyDescent="0.25">
      <c r="A344" s="148"/>
      <c r="B344" s="156"/>
      <c r="C344" s="150"/>
      <c r="D344" s="147"/>
      <c r="E344" s="156"/>
      <c r="F344" s="149"/>
      <c r="G344" s="149"/>
      <c r="H344" s="145"/>
      <c r="I344" s="145"/>
    </row>
    <row r="345" spans="1:12" s="146" customFormat="1" ht="76.5" x14ac:dyDescent="0.25">
      <c r="A345" s="148">
        <v>53</v>
      </c>
      <c r="B345" s="161" t="s">
        <v>310</v>
      </c>
      <c r="C345" s="162" t="s">
        <v>311</v>
      </c>
      <c r="D345" s="163">
        <v>8</v>
      </c>
      <c r="E345" s="161" t="s">
        <v>13</v>
      </c>
      <c r="F345" s="163"/>
      <c r="G345" s="163"/>
      <c r="H345" s="145">
        <f>ROUND(D345*F345, 0)</f>
        <v>0</v>
      </c>
      <c r="I345" s="145">
        <f>ROUND(D345*G345, 0)</f>
        <v>0</v>
      </c>
      <c r="K345" s="178"/>
      <c r="L345" s="178"/>
    </row>
    <row r="346" spans="1:12" s="146" customFormat="1" ht="76.5" x14ac:dyDescent="0.25">
      <c r="A346" s="148"/>
      <c r="B346" s="160"/>
      <c r="C346" s="162" t="s">
        <v>312</v>
      </c>
      <c r="D346" s="160"/>
      <c r="E346" s="160"/>
      <c r="F346" s="160"/>
      <c r="G346" s="160"/>
      <c r="H346" s="145"/>
      <c r="I346" s="145"/>
    </row>
    <row r="347" spans="1:12" s="146" customFormat="1" ht="25.5" x14ac:dyDescent="0.25">
      <c r="A347" s="148"/>
      <c r="B347" s="160"/>
      <c r="C347" s="162" t="s">
        <v>313</v>
      </c>
      <c r="D347" s="160"/>
      <c r="E347" s="160"/>
      <c r="F347" s="160"/>
      <c r="G347" s="160"/>
      <c r="H347" s="145"/>
      <c r="I347" s="145"/>
    </row>
    <row r="348" spans="1:12" s="146" customFormat="1" x14ac:dyDescent="0.25">
      <c r="A348" s="148"/>
      <c r="B348" s="152"/>
      <c r="C348" s="150"/>
      <c r="D348" s="147"/>
      <c r="E348" s="152"/>
      <c r="F348" s="149"/>
      <c r="G348" s="149"/>
      <c r="H348" s="145"/>
      <c r="I348" s="145"/>
    </row>
    <row r="349" spans="1:12" s="146" customFormat="1" ht="25.5" x14ac:dyDescent="0.25">
      <c r="A349" s="148">
        <v>54</v>
      </c>
      <c r="B349" s="164" t="s">
        <v>314</v>
      </c>
      <c r="C349" s="165" t="s">
        <v>315</v>
      </c>
      <c r="D349" s="166">
        <v>1</v>
      </c>
      <c r="E349" s="164" t="s">
        <v>13</v>
      </c>
      <c r="F349" s="166"/>
      <c r="G349" s="166">
        <v>0</v>
      </c>
      <c r="H349" s="145">
        <f>ROUND(D349*F349, 0)</f>
        <v>0</v>
      </c>
      <c r="I349" s="145">
        <f>ROUND(D349*G349, 0)</f>
        <v>0</v>
      </c>
      <c r="K349" s="178"/>
      <c r="L349" s="178"/>
    </row>
    <row r="350" spans="1:12" s="146" customFormat="1" x14ac:dyDescent="0.25">
      <c r="A350" s="148"/>
      <c r="B350" s="152"/>
      <c r="C350" s="150"/>
      <c r="D350" s="147"/>
      <c r="E350" s="152"/>
      <c r="F350" s="149"/>
      <c r="G350" s="149"/>
      <c r="H350" s="145"/>
      <c r="I350" s="145"/>
    </row>
    <row r="351" spans="1:12" x14ac:dyDescent="0.25">
      <c r="A351" s="51"/>
      <c r="B351" s="12"/>
      <c r="C351" s="58"/>
      <c r="D351" s="52"/>
      <c r="E351" s="12"/>
      <c r="F351" s="45"/>
      <c r="G351" s="45"/>
      <c r="H351" s="45">
        <f>ROUND(SUM(H229:H350),0)</f>
        <v>0</v>
      </c>
      <c r="I351" s="45">
        <f>ROUND(SUM(I229:I350),0)</f>
        <v>0</v>
      </c>
    </row>
    <row r="354" spans="1:12" x14ac:dyDescent="0.25">
      <c r="B354" s="62" t="str">
        <f>B19</f>
        <v>Kiegészítő tevékenységek</v>
      </c>
      <c r="C354" s="63"/>
    </row>
    <row r="355" spans="1:12" ht="25.5" x14ac:dyDescent="0.25">
      <c r="A355" s="51" t="s">
        <v>3</v>
      </c>
      <c r="B355" s="12" t="s">
        <v>4</v>
      </c>
      <c r="C355" s="12" t="s">
        <v>5</v>
      </c>
      <c r="D355" s="52" t="s">
        <v>6</v>
      </c>
      <c r="E355" s="12" t="s">
        <v>7</v>
      </c>
      <c r="F355" s="45" t="s">
        <v>8</v>
      </c>
      <c r="G355" s="45" t="s">
        <v>9</v>
      </c>
      <c r="H355" s="45" t="s">
        <v>10</v>
      </c>
      <c r="I355" s="45" t="s">
        <v>11</v>
      </c>
    </row>
    <row r="356" spans="1:12" ht="38.25" x14ac:dyDescent="0.25">
      <c r="A356" s="66">
        <v>1</v>
      </c>
      <c r="B356" s="1" t="s">
        <v>97</v>
      </c>
      <c r="C356" s="1" t="s">
        <v>96</v>
      </c>
      <c r="D356" s="32">
        <v>2</v>
      </c>
      <c r="E356" s="1" t="s">
        <v>98</v>
      </c>
      <c r="F356" s="55"/>
      <c r="G356" s="55"/>
      <c r="H356" s="10">
        <f>ROUND(D356*F356, 0)</f>
        <v>0</v>
      </c>
      <c r="I356" s="10">
        <f>ROUND(D356*G356, 0)</f>
        <v>0</v>
      </c>
      <c r="K356" s="178"/>
      <c r="L356" s="178"/>
    </row>
    <row r="357" spans="1:12" x14ac:dyDescent="0.25">
      <c r="A357" s="66"/>
      <c r="B357" s="1"/>
      <c r="C357" s="2"/>
      <c r="D357" s="32"/>
      <c r="E357" s="1"/>
      <c r="F357" s="55"/>
      <c r="G357" s="55"/>
      <c r="H357" s="10"/>
      <c r="I357" s="10"/>
    </row>
    <row r="358" spans="1:12" ht="25.5" x14ac:dyDescent="0.25">
      <c r="A358" s="66">
        <v>2</v>
      </c>
      <c r="B358" s="1" t="s">
        <v>100</v>
      </c>
      <c r="C358" s="69" t="s">
        <v>99</v>
      </c>
      <c r="D358" s="32">
        <v>2</v>
      </c>
      <c r="E358" s="1" t="s">
        <v>98</v>
      </c>
      <c r="F358" s="55">
        <v>0</v>
      </c>
      <c r="G358" s="55"/>
      <c r="H358" s="10">
        <f>ROUND(D358*F358, 0)</f>
        <v>0</v>
      </c>
      <c r="I358" s="10">
        <f>ROUND(D358*G358, 0)</f>
        <v>0</v>
      </c>
      <c r="K358" s="178"/>
      <c r="L358" s="178"/>
    </row>
    <row r="359" spans="1:12" x14ac:dyDescent="0.25">
      <c r="A359" s="66"/>
      <c r="B359" s="1"/>
      <c r="C359" s="69"/>
      <c r="D359" s="32"/>
      <c r="E359" s="1"/>
      <c r="F359" s="55"/>
      <c r="G359" s="55"/>
      <c r="H359" s="10"/>
      <c r="I359" s="10"/>
    </row>
    <row r="360" spans="1:12" x14ac:dyDescent="0.25">
      <c r="A360" s="66">
        <v>3</v>
      </c>
      <c r="B360" s="1" t="s">
        <v>30</v>
      </c>
      <c r="C360" s="69" t="s">
        <v>101</v>
      </c>
      <c r="D360" s="59">
        <v>1</v>
      </c>
      <c r="E360" s="1" t="s">
        <v>102</v>
      </c>
      <c r="F360" s="68"/>
      <c r="G360" s="68"/>
      <c r="H360" s="10">
        <f>ROUND(D360*F360, 0)</f>
        <v>0</v>
      </c>
      <c r="I360" s="10">
        <f>ROUND(D360*G360, 0)</f>
        <v>0</v>
      </c>
      <c r="K360" s="178"/>
      <c r="L360" s="178"/>
    </row>
    <row r="361" spans="1:12" x14ac:dyDescent="0.25">
      <c r="A361" s="66"/>
      <c r="B361" s="1"/>
      <c r="C361" s="69"/>
      <c r="D361" s="59"/>
      <c r="E361" s="1"/>
      <c r="F361" s="68"/>
      <c r="G361" s="68"/>
      <c r="H361" s="10"/>
      <c r="I361" s="10"/>
    </row>
    <row r="362" spans="1:12" ht="25.5" x14ac:dyDescent="0.25">
      <c r="A362" s="66">
        <v>4</v>
      </c>
      <c r="B362" s="1" t="s">
        <v>30</v>
      </c>
      <c r="C362" s="136" t="s">
        <v>105</v>
      </c>
      <c r="D362" s="59">
        <v>18</v>
      </c>
      <c r="E362" s="1" t="s">
        <v>13</v>
      </c>
      <c r="F362" s="68">
        <v>0</v>
      </c>
      <c r="G362" s="68"/>
      <c r="H362" s="145">
        <f t="shared" ref="H362:H366" si="0">ROUND(D362*F362, 0)</f>
        <v>0</v>
      </c>
      <c r="I362" s="145">
        <f t="shared" ref="I362:I366" si="1">ROUND(D362*G362, 0)</f>
        <v>0</v>
      </c>
      <c r="K362" s="178"/>
      <c r="L362" s="178"/>
    </row>
    <row r="363" spans="1:12" s="146" customFormat="1" x14ac:dyDescent="0.25">
      <c r="A363" s="148"/>
      <c r="B363" s="143"/>
      <c r="C363" s="150"/>
      <c r="D363" s="147"/>
      <c r="E363" s="143"/>
      <c r="F363" s="149"/>
      <c r="G363" s="149"/>
      <c r="H363" s="145"/>
      <c r="I363" s="145"/>
    </row>
    <row r="364" spans="1:12" s="146" customFormat="1" ht="63.75" x14ac:dyDescent="0.25">
      <c r="A364" s="148">
        <v>5</v>
      </c>
      <c r="B364" s="143" t="s">
        <v>189</v>
      </c>
      <c r="C364" s="136" t="s">
        <v>188</v>
      </c>
      <c r="D364" s="147">
        <v>18</v>
      </c>
      <c r="E364" s="143" t="s">
        <v>13</v>
      </c>
      <c r="F364" s="149"/>
      <c r="G364" s="149"/>
      <c r="H364" s="145">
        <f t="shared" ref="H364" si="2">ROUND(D364*F364, 0)</f>
        <v>0</v>
      </c>
      <c r="I364" s="145">
        <f t="shared" ref="I364" si="3">ROUND(D364*G364, 0)</f>
        <v>0</v>
      </c>
      <c r="K364" s="178"/>
      <c r="L364" s="178"/>
    </row>
    <row r="365" spans="1:12" s="131" customFormat="1" x14ac:dyDescent="0.25">
      <c r="A365" s="148"/>
      <c r="B365" s="128"/>
      <c r="C365" s="136"/>
      <c r="D365" s="133"/>
      <c r="E365" s="128"/>
      <c r="F365" s="135"/>
      <c r="G365" s="135"/>
      <c r="H365" s="145"/>
      <c r="I365" s="145"/>
    </row>
    <row r="366" spans="1:12" s="131" customFormat="1" ht="25.5" x14ac:dyDescent="0.25">
      <c r="A366" s="148">
        <v>6</v>
      </c>
      <c r="B366" s="143" t="s">
        <v>30</v>
      </c>
      <c r="C366" s="150" t="s">
        <v>187</v>
      </c>
      <c r="D366" s="147">
        <v>1</v>
      </c>
      <c r="E366" s="143" t="s">
        <v>102</v>
      </c>
      <c r="F366" s="149"/>
      <c r="G366" s="149"/>
      <c r="H366" s="145">
        <f t="shared" si="0"/>
        <v>0</v>
      </c>
      <c r="I366" s="145">
        <f t="shared" si="1"/>
        <v>0</v>
      </c>
      <c r="K366" s="178"/>
      <c r="L366" s="178"/>
    </row>
    <row r="367" spans="1:12" s="146" customFormat="1" x14ac:dyDescent="0.25">
      <c r="A367" s="148"/>
      <c r="B367" s="143"/>
      <c r="C367" s="150"/>
      <c r="D367" s="147"/>
      <c r="E367" s="143"/>
      <c r="F367" s="149"/>
      <c r="G367" s="149"/>
      <c r="H367" s="145"/>
      <c r="I367" s="145"/>
    </row>
    <row r="368" spans="1:12" s="146" customFormat="1" ht="25.5" x14ac:dyDescent="0.25">
      <c r="A368" s="148">
        <v>7</v>
      </c>
      <c r="B368" s="143" t="s">
        <v>30</v>
      </c>
      <c r="C368" s="150" t="s">
        <v>190</v>
      </c>
      <c r="D368" s="147">
        <v>120</v>
      </c>
      <c r="E368" s="143" t="s">
        <v>12</v>
      </c>
      <c r="F368" s="149"/>
      <c r="G368" s="149"/>
      <c r="H368" s="145">
        <f t="shared" ref="H368" si="4">ROUND(D368*F368, 0)</f>
        <v>0</v>
      </c>
      <c r="I368" s="145">
        <f t="shared" ref="I368" si="5">ROUND(D368*G368, 0)</f>
        <v>0</v>
      </c>
      <c r="K368" s="178"/>
      <c r="L368" s="178"/>
    </row>
    <row r="369" spans="1:9" x14ac:dyDescent="0.25">
      <c r="A369" s="66"/>
      <c r="B369" s="1"/>
      <c r="C369" s="69"/>
      <c r="D369" s="59"/>
      <c r="E369" s="1"/>
      <c r="F369" s="68"/>
      <c r="G369" s="68"/>
      <c r="H369" s="10"/>
      <c r="I369" s="10"/>
    </row>
    <row r="370" spans="1:9" x14ac:dyDescent="0.25">
      <c r="A370" s="51"/>
      <c r="B370" s="12"/>
      <c r="C370" s="58"/>
      <c r="D370" s="52"/>
      <c r="E370" s="12"/>
      <c r="F370" s="45"/>
      <c r="G370" s="45"/>
      <c r="H370" s="45">
        <f>ROUND(SUM(H356:H369),0)</f>
        <v>0</v>
      </c>
      <c r="I370" s="45">
        <f>ROUND(SUM(I356:I369),0)</f>
        <v>0</v>
      </c>
    </row>
  </sheetData>
  <mergeCells count="1">
    <mergeCell ref="A3:I3"/>
  </mergeCells>
  <pageMargins left="0.2361111111111111" right="0.2361111111111111" top="0.69444444444444442" bottom="0.69444444444444442" header="0.41666666666666669" footer="0.41666666666666669"/>
  <pageSetup paperSize="9" scale="84" firstPageNumber="4294963191" orientation="portrait"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Főösszesítő</vt:lpstr>
      <vt:lpstr>TAO_felújítási munkák_2017</vt:lpstr>
      <vt:lpstr>Főösszesítő!Nyomtatási_terület</vt:lpstr>
      <vt:lpstr>'TAO_felújítási munkák_2017'!Nyomtatási_terület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Ágoston</dc:creator>
  <cp:lastModifiedBy>Dr. Árvay Gábor</cp:lastModifiedBy>
  <cp:lastPrinted>2015-12-18T11:12:44Z</cp:lastPrinted>
  <dcterms:created xsi:type="dcterms:W3CDTF">2012-03-26T17:02:49Z</dcterms:created>
  <dcterms:modified xsi:type="dcterms:W3CDTF">2018-04-13T08:24:55Z</dcterms:modified>
</cp:coreProperties>
</file>