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Finanszírozás-ITM-MÁK\Költségvetési beszámoló\2020. évi beszámoló\"/>
    </mc:Choice>
  </mc:AlternateContent>
  <bookViews>
    <workbookView xWindow="0" yWindow="0" windowWidth="20496" windowHeight="7152" tabRatio="602"/>
  </bookViews>
  <sheets>
    <sheet name="maradvány" sheetId="8" r:id="rId1"/>
    <sheet name="Ávr. 150. §" sheetId="9" r:id="rId2"/>
  </sheets>
  <definedNames>
    <definedName name="_xlnm._FilterDatabase" localSheetId="0" hidden="1">maradvány!#REF!</definedName>
    <definedName name="_xlnm.Print_Titles" localSheetId="0">maradvány!$3:$10</definedName>
    <definedName name="_xlnm.Print_Area" localSheetId="1">'Ávr. 150. §'!$A$2:$R$16</definedName>
    <definedName name="Z_AE68E452_C55E_44F8_84D2_6A16B7C2B3FA_.wvu.PrintArea" localSheetId="0" hidden="1">maradvány!$A$3:$AH$61</definedName>
  </definedNames>
  <calcPr calcId="162913"/>
</workbook>
</file>

<file path=xl/calcChain.xml><?xml version="1.0" encoding="utf-8"?>
<calcChain xmlns="http://schemas.openxmlformats.org/spreadsheetml/2006/main">
  <c r="S48" i="8" l="1"/>
  <c r="R32" i="8" l="1"/>
  <c r="AC48" i="8"/>
  <c r="J50" i="8"/>
  <c r="Q50" i="8" s="1"/>
  <c r="J49" i="8"/>
  <c r="Q49" i="8" s="1"/>
  <c r="AE26" i="8" l="1"/>
  <c r="R26" i="8"/>
  <c r="E26" i="8"/>
  <c r="B26" i="8"/>
  <c r="P11" i="8"/>
  <c r="G11" i="8"/>
  <c r="H11" i="8"/>
  <c r="I11" i="8"/>
  <c r="J11" i="8"/>
  <c r="K11" i="8"/>
  <c r="L11" i="8"/>
  <c r="M11" i="8"/>
  <c r="N11" i="8"/>
  <c r="O11" i="8"/>
  <c r="F11" i="8"/>
  <c r="C11" i="8"/>
  <c r="E47" i="8" l="1"/>
  <c r="E28" i="8" l="1"/>
  <c r="E29" i="8"/>
  <c r="E30" i="8"/>
  <c r="E31" i="8"/>
  <c r="E32" i="8"/>
  <c r="E33" i="8"/>
  <c r="E34" i="8"/>
  <c r="E35" i="8"/>
  <c r="E36" i="8"/>
  <c r="E37" i="8"/>
  <c r="E38" i="8"/>
  <c r="E39" i="8"/>
  <c r="E40" i="8"/>
  <c r="E41" i="8"/>
  <c r="E42" i="8"/>
  <c r="E43" i="8"/>
  <c r="E44" i="8"/>
  <c r="E45" i="8"/>
  <c r="E46" i="8"/>
  <c r="E17" i="8" l="1"/>
  <c r="E18" i="8"/>
  <c r="E19" i="8"/>
  <c r="B17" i="8"/>
  <c r="B18" i="8"/>
  <c r="B19" i="8"/>
  <c r="D48" i="8" l="1"/>
  <c r="E20" i="8"/>
  <c r="E21" i="8"/>
  <c r="E22" i="8"/>
  <c r="Q48" i="8" l="1"/>
  <c r="P48" i="8"/>
  <c r="G48" i="8"/>
  <c r="H48" i="8"/>
  <c r="I48" i="8"/>
  <c r="J48" i="8"/>
  <c r="K48" i="8"/>
  <c r="L48" i="8"/>
  <c r="M48" i="8"/>
  <c r="N48" i="8"/>
  <c r="O48" i="8"/>
  <c r="F48" i="8"/>
  <c r="C48" i="8"/>
  <c r="AE23" i="8" l="1"/>
  <c r="AE24" i="8"/>
  <c r="AE25" i="8"/>
  <c r="AE27" i="8"/>
  <c r="AE31" i="8"/>
  <c r="R31" i="8"/>
  <c r="R23" i="8"/>
  <c r="R24" i="8"/>
  <c r="R25" i="8"/>
  <c r="E23" i="8"/>
  <c r="E24" i="8"/>
  <c r="E25" i="8"/>
  <c r="AB48" i="8" l="1"/>
  <c r="AA48" i="8"/>
  <c r="Z48" i="8"/>
  <c r="Y48" i="8"/>
  <c r="X48" i="8"/>
  <c r="W48" i="8"/>
  <c r="V48" i="8"/>
  <c r="U48" i="8"/>
  <c r="T48" i="8"/>
  <c r="AB15" i="8"/>
  <c r="AA15" i="8"/>
  <c r="Z15" i="8"/>
  <c r="Y15" i="8"/>
  <c r="X15" i="8"/>
  <c r="W15" i="8"/>
  <c r="V15" i="8"/>
  <c r="U15" i="8"/>
  <c r="T15" i="8"/>
  <c r="S15" i="8"/>
  <c r="O15" i="8"/>
  <c r="N15" i="8"/>
  <c r="N52" i="8" s="1"/>
  <c r="M15" i="8"/>
  <c r="M52" i="8" s="1"/>
  <c r="L15" i="8"/>
  <c r="K15" i="8"/>
  <c r="K52" i="8" s="1"/>
  <c r="J15" i="8"/>
  <c r="I15" i="8"/>
  <c r="H15" i="8"/>
  <c r="G15" i="8"/>
  <c r="F15" i="8"/>
  <c r="F52" i="8" s="1"/>
  <c r="AE51" i="8"/>
  <c r="AE50" i="8"/>
  <c r="AE49" i="8"/>
  <c r="AE16" i="8"/>
  <c r="AE14" i="8"/>
  <c r="AE13" i="8"/>
  <c r="AE12" i="8"/>
  <c r="R51" i="8"/>
  <c r="R50" i="8"/>
  <c r="R49" i="8"/>
  <c r="R27" i="8"/>
  <c r="R16" i="8"/>
  <c r="R14" i="8"/>
  <c r="R13" i="8"/>
  <c r="R12" i="8"/>
  <c r="S11" i="8"/>
  <c r="AB11" i="8"/>
  <c r="AB52" i="8" s="1"/>
  <c r="AA11" i="8"/>
  <c r="Z11" i="8"/>
  <c r="Y11" i="8"/>
  <c r="X11" i="8"/>
  <c r="W11" i="8"/>
  <c r="V11" i="8"/>
  <c r="U11" i="8"/>
  <c r="T11" i="8"/>
  <c r="T52" i="8" s="1"/>
  <c r="E51" i="8"/>
  <c r="E50" i="8"/>
  <c r="E49" i="8"/>
  <c r="E27" i="8"/>
  <c r="E16" i="8"/>
  <c r="E14" i="8"/>
  <c r="E13" i="8"/>
  <c r="E12" i="8"/>
  <c r="B51" i="8"/>
  <c r="B14" i="8"/>
  <c r="B13" i="8"/>
  <c r="B12" i="8"/>
  <c r="J52" i="8"/>
  <c r="B11" i="8" l="1"/>
  <c r="E11" i="8"/>
  <c r="X52" i="8"/>
  <c r="O52" i="8"/>
  <c r="I52" i="8"/>
  <c r="G52" i="8"/>
  <c r="V52" i="8"/>
  <c r="Z52" i="8"/>
  <c r="S52" i="8"/>
  <c r="H52" i="8"/>
  <c r="L52" i="8"/>
  <c r="W52" i="8"/>
  <c r="AA52" i="8"/>
  <c r="R48" i="8"/>
  <c r="U52" i="8"/>
  <c r="Y52" i="8"/>
  <c r="E48" i="8"/>
  <c r="AE48" i="8"/>
  <c r="AE11" i="8"/>
  <c r="AG48" i="8" l="1"/>
  <c r="AF48" i="8"/>
  <c r="AD48" i="8"/>
  <c r="AG11" i="8" l="1"/>
  <c r="AF11" i="8"/>
  <c r="AD11" i="8"/>
  <c r="AC11" i="8"/>
  <c r="R11" i="8"/>
  <c r="Q11" i="8"/>
  <c r="D11" i="8"/>
  <c r="AE15" i="8" l="1"/>
  <c r="AE52" i="8" s="1"/>
  <c r="AG15" i="8"/>
  <c r="AG52" i="8" s="1"/>
  <c r="Q15" i="8"/>
  <c r="Q52" i="8" s="1"/>
  <c r="AF15" i="8"/>
  <c r="AF52" i="8" s="1"/>
  <c r="C15" i="8"/>
  <c r="C52" i="8" s="1"/>
  <c r="P15" i="8"/>
  <c r="P52" i="8" s="1"/>
  <c r="E15" i="8"/>
  <c r="E52" i="8" s="1"/>
  <c r="C53" i="8" s="1"/>
  <c r="C54" i="8" s="1"/>
  <c r="AD15" i="8"/>
  <c r="AD52" i="8" s="1"/>
  <c r="R15" i="8"/>
  <c r="R52" i="8" s="1"/>
  <c r="AC15" i="8"/>
  <c r="AC52" i="8" s="1"/>
  <c r="B20" i="8" l="1"/>
  <c r="B34" i="8"/>
  <c r="B35" i="8"/>
  <c r="B22" i="8"/>
  <c r="B36" i="8"/>
  <c r="B50" i="8"/>
  <c r="B33" i="8"/>
  <c r="B49" i="8"/>
  <c r="B47" i="8"/>
  <c r="B43" i="8"/>
  <c r="B39" i="8"/>
  <c r="B31" i="8"/>
  <c r="B27" i="8"/>
  <c r="B21" i="8"/>
  <c r="B42" i="8"/>
  <c r="B44" i="8"/>
  <c r="B41" i="8"/>
  <c r="B29" i="8"/>
  <c r="B23" i="8"/>
  <c r="B30" i="8"/>
  <c r="B45" i="8"/>
  <c r="B32" i="8"/>
  <c r="B25" i="8"/>
  <c r="B24" i="8"/>
  <c r="B38" i="8"/>
  <c r="B40" i="8"/>
  <c r="B37" i="8"/>
  <c r="B16" i="8"/>
  <c r="B46" i="8"/>
  <c r="B28" i="8"/>
  <c r="D15" i="8"/>
  <c r="D52" i="8" s="1"/>
  <c r="B15" i="8" l="1"/>
  <c r="B52" i="8" s="1"/>
  <c r="B48" i="8"/>
</calcChain>
</file>

<file path=xl/sharedStrings.xml><?xml version="1.0" encoding="utf-8"?>
<sst xmlns="http://schemas.openxmlformats.org/spreadsheetml/2006/main" count="171" uniqueCount="147">
  <si>
    <t>összesen</t>
  </si>
  <si>
    <t>Összesen</t>
  </si>
  <si>
    <t>1=2+3</t>
  </si>
  <si>
    <t>Intézmény összesen</t>
  </si>
  <si>
    <t xml:space="preserve">Várható teljesítés </t>
  </si>
  <si>
    <t>4a</t>
  </si>
  <si>
    <t>TERHELT maradvány összesen</t>
  </si>
  <si>
    <t>NEM TERHELT maradvány összesen</t>
  </si>
  <si>
    <t>5a</t>
  </si>
  <si>
    <t>5c</t>
  </si>
  <si>
    <t>6a</t>
  </si>
  <si>
    <t>6b</t>
  </si>
  <si>
    <t>Felhasználás jogcíme és döntésre alkalmas indokolása
(részletesebb indokolás pl. egy előirányzaton belül különböző összeg eltérő indoka, stb.)</t>
  </si>
  <si>
    <t xml:space="preserve"> forintban</t>
  </si>
  <si>
    <t xml:space="preserve">Jogcím, feladat megnevezése </t>
  </si>
  <si>
    <t>4c</t>
  </si>
  <si>
    <t>2 
(=4+5)</t>
  </si>
  <si>
    <t>3
(=6)</t>
  </si>
  <si>
    <t>6=6a+6b</t>
  </si>
  <si>
    <t>4b</t>
  </si>
  <si>
    <t>5b</t>
  </si>
  <si>
    <t>2020.  december 31-ig</t>
  </si>
  <si>
    <t>2020. évet követően</t>
  </si>
  <si>
    <t>Ávr. 150. § (1) bekezdés</t>
  </si>
  <si>
    <t>a) pont alapján</t>
  </si>
  <si>
    <t>b) pont alapján</t>
  </si>
  <si>
    <t>d) pont alapján</t>
  </si>
  <si>
    <t>e) pont alapján</t>
  </si>
  <si>
    <t>f) pont alapján</t>
  </si>
  <si>
    <t>g) pont alapján</t>
  </si>
  <si>
    <t>i) pont alapján</t>
  </si>
  <si>
    <t>k) pont alapján</t>
  </si>
  <si>
    <t>l) pont alapján</t>
  </si>
  <si>
    <t>m) pont alapján</t>
  </si>
  <si>
    <t>4d</t>
  </si>
  <si>
    <t>4e</t>
  </si>
  <si>
    <t>4f</t>
  </si>
  <si>
    <t>4g</t>
  </si>
  <si>
    <t>4h</t>
  </si>
  <si>
    <t>4i</t>
  </si>
  <si>
    <t>4j</t>
  </si>
  <si>
    <t>4k</t>
  </si>
  <si>
    <t>4l</t>
  </si>
  <si>
    <t>4=4a+4b+4c+4d+4e+4f+4g+4h+4i+4j
4=4k+4l</t>
  </si>
  <si>
    <t>5=5a+5b+5c+5d+5e+5f+5g+5h+5i+5j
5=5k+5l</t>
  </si>
  <si>
    <t>5d</t>
  </si>
  <si>
    <t>5e</t>
  </si>
  <si>
    <t>5f</t>
  </si>
  <si>
    <t>5g</t>
  </si>
  <si>
    <t>5h</t>
  </si>
  <si>
    <t>5i</t>
  </si>
  <si>
    <t>5j</t>
  </si>
  <si>
    <t>5k</t>
  </si>
  <si>
    <t>5l</t>
  </si>
  <si>
    <t xml:space="preserve">A 2. oszlop szerinti kötelezettségvállalások dokumentumaival rendelkezem, azokat év közben az államháztartás számviteléről szóló 4/2013. (I. 11.) Korm. rendelet 39. § (1) bekezdése szerinti, valóságnak megfelelő, folyamatos, zárt rendszerű, áttekinthető nyilvántartásban vezettem. </t>
  </si>
  <si>
    <t>kancellár/gazdasági vezető</t>
  </si>
  <si>
    <t>Ávr. 150. § (1) Az államháztartás központi alrendszerébe tartozó költségvetési szerv és a fejezeti kezelésű előirányzat kötelezettségvállalással terhelt költségvetési maradványának kell tekinteni</t>
  </si>
  <si>
    <t>a) a költségvetési évben befolyt, az egységes rovatrend B3. Közhatalmi bevételek, B4. Működési bevételek és B5. Felhalmozási bevételek rovatain elszámolt olyan költségvetési bevételt, amely bizonyítottan a költségvetési bevétel ellenszolgáltatásaként teljesítendő költségvetési kiadásokra a következő évben kerül felhasználásra, vagy a költségvetési bevétel kizárólagos felhasználási célját jogszabály meghatározza, vagy ha törvény úgy rendelkezik, hogy a maradvány nem vonható el,</t>
  </si>
  <si>
    <t>b)  a kötelezettségvállalások azon állományát, amely a költségvetési szerv költségvetési évi felhalmozási célú kiadási előirányzatai – ideértve a  nemzetbiztonsági szolgálatoknak a  nemzetbiztonsági szolgálatokról szóló 1995.  évi CXXV. törvény 63. § (1) bekezdése szerinti speciális működési előirányzatait – vagy a fejezeti kezelésű előirányzatok költségvetési évi kiadási előirányzatai terhére történt, de a  pénzügyi teljesítés – a  kifizetések elhúzódása miatt  – áthúzódik a költségvetési évet követő év december 31-ig,</t>
  </si>
  <si>
    <t>c) a nemzetközi szerződések alapján megvalósuló segélyprogramok, a Nemzetközi Fejlesztési Együttműködés, az ENSZ Éghajlatváltozási Keretegyezménye és annak Kiotói Jegyzőkönyve végrehajtási keretrendszeréről szóló 2007. évi LX. törvény alapján létrehozott kiotói egységek átruházásából befolyó bevételek költségvetési maradványát, valamint az üvegházhatású gázok közösségi kereskedelmi rendszerében és az erőfeszítés-megosztási határozat végrehajtásában történő részvételről szóló 2012. évi CCXVII. törvény hatálya alá tartozó kibocsátási egységek és légiközlekedési kibocsátási egységek értékesítéséből befolyt bevételek költségvetési maradványát.</t>
  </si>
  <si>
    <t>d) az  államháztartáson kívülről származó olyan költségvetési bevétel összegét, amely esetén az  átadó az  átadott összeg terhére ellátandó feladatot meghatározta,</t>
  </si>
  <si>
    <t>e)  az  elkülönített állami pénzalapból meghatározott célra, elszámolási kötelezettséggel kapott költségvetési támogatásokat, valamint az Egészségbiztosítási Alapból kapott finanszírozási összegeket, támogatásokat,</t>
  </si>
  <si>
    <t>f)  az  európai uniós projektből finanszírozott költségvetési támogatások az  államháztartás központi alrendszerébe tartozó költségvetési szerv kedvezményezettjénél támogatási előlegként kapott, még fel nem használt összeget, továbbá a  2014–2020 programozási időszakban az  egyes európai uniós alapokból származó támogatások felhasználásának rendjéről szóló 272/2014. (XI. 5.) Korm. rendelet 3.  § (1)  bekezdés 1.  pontja szerinti alapnál európai uniós és hazai társfinanszírozásból, valamint az  Európai Mezőgazdasági Garancia Alapból folyósított támogatásokból származó, még fel nem használt összeget,</t>
  </si>
  <si>
    <t>g) a felsőoktatási intézményekben állami részösztöndíjas és önköltséges tanulmányokat folytató hallgatók által fizetett önköltségből és az államháztartáson kívülről érkező adományokból származó költségvetési maradványt,</t>
  </si>
  <si>
    <t>h) az európai uniós forrásból finanszírozott pénzügyi eszközök keretében nyújtott visszatérítendő támogatások kapcsán a kedvezményezett által hitel törlesztésként vagy részesedés ellenértékeként teljesített, ütemezett visszafizetésből eredő költségvetési bevételt,</t>
  </si>
  <si>
    <t>i) a  közszolgáltatások finanszírozására szolgáló fejezeti kezelésű előirányzatok kiadási előirányzataira vagy a  költségvetési szerv költségvetési évi kiadási előirányzataira vonatkozó kötelezettségvállalásokkal kapcsolatos, az Áht. 4/A. § (5) bekezdése szerinti kifizetést, valamint a fordított adózás hatálya alá tartozó általános forgalmi adó és az előleggel kapcsolatos előzetesen felszámított általános forgalmi adó összegét,</t>
  </si>
  <si>
    <t>j) a központi költségvetési törvény 1. melléklet I. fejezet 1. cím 1. alcímen belül az Áht. 6. § (7) bekezdés a) pont ad) alpontja szerinti központi támogatásból az Országgyűlésről szóló törvény 109–115. §-ában meghatározott juttatások céljára nyújtott, de a költségvetési év december 31-éig fel nem használt összeget, és</t>
  </si>
  <si>
    <t>k) a  Kormány egyedi határozatával november 15. napját követően átcsoportosított előirányzat költségvetési maradványát, valamint a  Kormány egyedi határozatával november 15. napját követően átcsoportosított forrásból költségvetési szerv részére kifizetett összeget, ha annak terhére az  előirányzat-átcsoportosítást követő negyvenöt napon belül megtörténik a kötelezettségvállalás,</t>
  </si>
  <si>
    <t>l) a  központi költségvetés terhére pályázati úton nyújtott támogatások államháztartás központi alrendszerébe tartozó költségvetési szerv kedvezményezettjénél a támogatói döntés alapján támogatásként kapott, még fel nem használt összegét,</t>
  </si>
  <si>
    <t>m) a  hazai, az  európai uniós és a  nemzetközi támogatási programok esetében a  támogatási programhoz tartozó pénzügyi teljesítések végleges fedezeteként utólag biztosított támogatási összeget, ha annak terhére az előirányzatátcsoportosítást követő negyvenöt napon belül megtörténik a kötelezettségvállalás,</t>
  </si>
  <si>
    <t>n) a  rendkívüli kormányzati intézkedésekre szolgáló tartalékból és a  Központi Maradványelszámolási Alapból történő, illetve fejezeten belüli és fejezetek közötti előirányzat-átcsoportosításról szóló 1508/2019. (VIII. 23.) Korm.  határozattal a  Kincstár részére elszámolási és visszafizetési kötelezettséggel a  rezsiutalványok kifizetéséhez kapcsolódó kiadást.</t>
  </si>
  <si>
    <t>2020. évi költségvetési maradványok alakulása</t>
  </si>
  <si>
    <t>2020. évi kötelezettségvállalással TERHELT maradványból</t>
  </si>
  <si>
    <t>2020. évi maradvány összesen</t>
  </si>
  <si>
    <t>2020. évi maradványból kötelezettségválallással</t>
  </si>
  <si>
    <t>2020. évben keletkezett maradvány</t>
  </si>
  <si>
    <t xml:space="preserve">2020. év előtt keletkezett maradvány
</t>
  </si>
  <si>
    <t>2020. évi kötelezettségvállalással NEM TERHELT költségvetési maradvány</t>
  </si>
  <si>
    <t xml:space="preserve">2020. évben keletkezett maradványból </t>
  </si>
  <si>
    <t>2020. év előtt keletkezett maradványból</t>
  </si>
  <si>
    <t>2: Kérjük az adatokat témakörönként, részletezve megadni, pl.: 
- elkülönített állami pénzalapból folyósított pénzeszköz  (pl.: NKFIA, NFA, NKA, stb.)
- Rendkívüli kormányzati intézkedésekből (RKI) kapott támogatás, kormányhatározatonként felsorolva (pl: szociális hozzájárulási adó megtakarítás)
- Céltartalékból kapott támogatások, kormányhatározatonként felsorolva  (pl.: bérkompenzáció, minimálbér, létszámcsökkentés egyszeri kiadásainak támogatása)
- Egyéb kormányzati intézkedéssel kapott támogatás, kormányhatározatonként felsorolva 
- fejezeti kezelésű előirányzatok terhére nyújtott támogatás (tételesen felsorolva a  támogatási szerződés és a fejezeti sor számának feltüntetésével)</t>
  </si>
  <si>
    <t>3: Kérjük az adatokat itt is projektenként részletezve megadni, konkrét projektazonosítókkal.</t>
  </si>
  <si>
    <t>1: Kérjük az adatokat témakörönként,  projektenként részletezve megadni, pl.: eredeti költségvetési támogatás, működési bevétel, közhatalmi bevétel felhasználás, személyi juttatások, járulékok, XY projekthez kapcsolódó beruházás, stb. maradványa.</t>
  </si>
  <si>
    <t>4:Az irányító szerv és a Magyar Államkincstár részére megküldött korrekciós nyilatkozattal meg kell egyeznie az összegének.</t>
  </si>
  <si>
    <r>
      <t>Fejezeti kezelésű előirányzatból származó, valamint  kormányzati intézkedéssel kapott támogatás összesen</t>
    </r>
    <r>
      <rPr>
        <b/>
        <vertAlign val="superscript"/>
        <sz val="26"/>
        <rFont val="Times New Roman"/>
        <family val="1"/>
        <charset val="238"/>
      </rPr>
      <t>2</t>
    </r>
  </si>
  <si>
    <r>
      <t>Európai uniós és hazai forrásból finanszírozott programok</t>
    </r>
    <r>
      <rPr>
        <b/>
        <vertAlign val="superscript"/>
        <sz val="26"/>
        <rFont val="Times New Roman"/>
        <family val="1"/>
        <charset val="238"/>
      </rPr>
      <t>3</t>
    </r>
  </si>
  <si>
    <r>
      <t>2019. évi maradvány-korrekció</t>
    </r>
    <r>
      <rPr>
        <b/>
        <vertAlign val="superscript"/>
        <sz val="26"/>
        <rFont val="Times New Roman"/>
        <family val="1"/>
        <charset val="238"/>
      </rPr>
      <t>4</t>
    </r>
  </si>
  <si>
    <t>Eredeti költségvetési támogatás</t>
  </si>
  <si>
    <t>Rendkívüli kormányzati intézkedésekből (RKI) kapott támogatás, kormányhatározatonként felsorolva (pl: szociális hozzájárulási adó megtakarítás)</t>
  </si>
  <si>
    <t>Céltartalékból kapott támogatások, kormányhatározatonként felsorolva  (pl.: bérkompenzáció, minimálbér, létszámcsökkentés egyszeri kiadásainak támogatása)</t>
  </si>
  <si>
    <t xml:space="preserve">Egyéb kormányzati intézkedéssel kapott támogatás, kormányhatározatonként felsorolva </t>
  </si>
  <si>
    <t>fejezeti kezelésű előirányzatok terhére nyújtott támogatás (tételesen felsorolva a  támogatási szerződés és a fejezeti sor számának feltüntetésével)</t>
  </si>
  <si>
    <t>A 2019. évi támogatás 2020. évben fel nem használt része a Központi Maradványalapba visszautalásra kerül.</t>
  </si>
  <si>
    <t>Működési bevétel maradványa (Önköltség, tanfolyami díjak, önköltséges szolgáltatások, szakmai feladatok, bérleti díjak stb.)</t>
  </si>
  <si>
    <t>FEIF/1677/2020-ITM_SZERZ. (XX. EMMI 20/12/7/41) Országos Dokumentum-ellátási Rendszer (ODR) működtetése</t>
  </si>
  <si>
    <t>1522/2020.(VIII.14.) Korm.Hat. (XI. Miniszterelnökség, 30/1/28/1) Ösztöndíjprogram Keresztény Fiataloknak</t>
  </si>
  <si>
    <t>1971/2020.(XII.22.) Korm.Hat. (XI. Miniszterelnökség, 30/1/28/1) Ösztöndíjprogram Keresztény Fiataloknak</t>
  </si>
  <si>
    <t>FEIF/1403/2020-ITM_SZERZ. Közlevéltárak 2020. évi működési célú támogatása (XX. EMMI, 20/12/7/1 Közgyűjteményi szakmai feladatok)</t>
  </si>
  <si>
    <t>Szerződés szerint felhasználható: 2021.12.31.</t>
  </si>
  <si>
    <t>Szerződés szerint felhasználható: 2021.06.30.</t>
  </si>
  <si>
    <t>FEIF/2268-3/2020-ITM_SZERZ. (XVII. ITM 20/67/07/1) Márton Áron Szakkollégiumhoz kapcsolódó képzések, működtetés támogatása, feladatok elvégzése</t>
  </si>
  <si>
    <t>FEIF/700/2020-ITM_SZERZ. (XX. EMMI, 20/50/5/1) Árpád-ház Program (Árpád-kori magánoklevelek kiadása)</t>
  </si>
  <si>
    <t>Szerződés szerint felhasználható: 2021.01.31. 2020/2021. tavaszi félév egészségbiztosítási díj 2021. évben kerül teljesítsére.</t>
  </si>
  <si>
    <t>FEIF/2098/2020-ITM_SZERZ. (XVIII. KKM, 7/1/33/14) Stipendium Hungaricum 2020. póttámogatás</t>
  </si>
  <si>
    <t>Szerződés szerint felhasználható: 2021.01.31. Pénzügyi teljesítés: 2021.02.15.</t>
  </si>
  <si>
    <t>FEIF/2220/2020-ITM_SZERZ. (XX. EMMI, 20/23/6/7/5) Magyar Sportcsillag Ösztöndíj</t>
  </si>
  <si>
    <t>1755/2019. (XII.20.) Korm.hat. (PM-29838/2019) Stipendium Hungaricum póttámogatás</t>
  </si>
  <si>
    <t>FEIF/1924/2020-ITM_SZERZ. (X. IM, 20/2/2ELTE ÁJK Doktori Iskola</t>
  </si>
  <si>
    <t>Szerződés szerint felhasználható: 2021.09.30.</t>
  </si>
  <si>
    <t>Szerződés szerint felhasználható: 2020.12.31. Pénzügyi teljesítés: 2021.01.31.</t>
  </si>
  <si>
    <t xml:space="preserve">NKFIH-870-1/2020 Nemzeti Laboratóriumok 2020 Program, Mesterséges Intelligencia Nemzeti Laboratórium (MILAB) létrehozása </t>
  </si>
  <si>
    <t xml:space="preserve">NKFIH-873-1/2020 Nemzeti Laboratóriumok 2020 Program, Kvantuminformatika Nemzeti Laboratórium létrehozása </t>
  </si>
  <si>
    <t xml:space="preserve">NKFIH-875-1/2020 Nemzeti Laboratóriumok 2020 Program, Társadalmi Innovációs Nemzeti Laboratórium létrehozása </t>
  </si>
  <si>
    <t>1918/2020. (XII.17.) Korm.hat.(XI. Miniszterelnökség, 30/1/20/1, PM/23589/2020) Nemezeti Tehetség Programhoz</t>
  </si>
  <si>
    <t xml:space="preserve">FEIF/1413/2020-ITM_SZERZ. Támogatói okirat: LP2020-7/2020. (XVII. ITM, 14.) 2020. évi Lendület Program "Megoldható kvantumrendszerek dinamikája" </t>
  </si>
  <si>
    <t>FEIF/1414/2020-ITM_SZERZ. Támogatói okirat: LP2020-9/2020. (XVII. ITM, 14.) 2020. évi Lendület Program "Fehérjemódosulatok felderítése ionmobilitás tömegspektrometriával"</t>
  </si>
  <si>
    <t>FEIF/1412/2020-ITM_SZERZ. Támogatói okirat: LP2020-6/2020. (XVII. ITM, 14.) 2020. évi Lendület Program "Az istenek világa az i.e. I. évezredben"</t>
  </si>
  <si>
    <t>FEIF/980/2020-ITM_SZERZ. (XX.EMMI 20/12/7/1) Közreműködés a Nemzeti Cirkuszművészeti Központ könyvtárának, adattárának és információs központjának létrehozásában</t>
  </si>
  <si>
    <t>FEIF/1026/2020-ITM_SZERZ. (XVIII. KKM, 7/1/19.) Trabant orosz-magyar űrmisszió projekt</t>
  </si>
  <si>
    <t>Szerződés szerint felhasználható: 2020.12.31.</t>
  </si>
  <si>
    <t>2021.  december 31-ig</t>
  </si>
  <si>
    <t>2021 évet követően</t>
  </si>
  <si>
    <t>2020. évi számlák áthúzódó kifizetése (Személyi-, járulék és reprezentációs kifizetések: 1.462.833.369,- Ft, Üzemeltetés, bérleti díjak, informatikai-, karbantartási-, kommunikációs szolgáltatások: 1.163.226.676,- Ft; Hallgató juttatások, ösztöndíjak: 181.464.778,- Ft, Egyéb működési célú kiadások (tagdíjak): 2.062.213,- Ft, Informatikai-, egyéb gépek-, bútor-,  ingatlanokkal kapcsolatos beruházások: 463.764.924,- Ft, ; Felújítások: 127.774.717,- Ft)</t>
  </si>
  <si>
    <t>- elkülönített állami pénzalapból folyósított pénzeszköz  NKFI Alap (KTIA, NVKP, TÉT, OTKA)</t>
  </si>
  <si>
    <t>- elkülönített állami pénzalapból folyósított pénzeszköz BGA</t>
  </si>
  <si>
    <t>- elkülönített állami pénzalapból folyósított pénzeszköz NKA</t>
  </si>
  <si>
    <t>Közvetlen uniós programok támogatásai, devizaszámla nélkül</t>
  </si>
  <si>
    <t>Európai Uniós Strukturális Alapok (PN11, PN5*, PN6*)</t>
  </si>
  <si>
    <t>2021. évben esedékes kifizetések forrása, amelyek támogatási előlegként került folyósításra 2017., illetve 2018. években.</t>
  </si>
  <si>
    <t>- elkülönített állami pénzalapból folyósított pénzeszköz NKFIH (Kiválósági Program IKA/NKA)</t>
  </si>
  <si>
    <t xml:space="preserve">FEIF/973/2020-ITM_SZERZ. (XX. EMMI, 20/4/5) Nemzeti Tehetség Program "Tájékozódás síkban, térben - kompetenciafejlesztés matematika szakköri foglalkozásokon" </t>
  </si>
  <si>
    <t xml:space="preserve">FEIF/971/2020-ITM_SZERZ. (XX. EMMI, 20/4/5)  Nemzeti Tehetség Program "A hazai és határon túli magyar nyelvű szakkollégiumok támogatása"  </t>
  </si>
  <si>
    <t xml:space="preserve">FEIF/975/2020-ITM_SZERZ. (XX. EMMI, 20/4/5) Nemzeti Tehetség Program "A hazai nagy hagyományú országos szervezésű tanulmányi és sport versenyek támogatása" </t>
  </si>
  <si>
    <t xml:space="preserve">NKFIH-876-1/2020 Nemzeti Laboratóriumok 2020 Program, Digitális Örökség Nemzeti Laboratórium létrehozása </t>
  </si>
  <si>
    <t>Szerződés szerint felhasználható: 2020.11.30.</t>
  </si>
  <si>
    <t>Szerződés szerint felhasználható: 2021.08.31.</t>
  </si>
  <si>
    <t>Működési célú átvett pénzeszközök maradványa (ellátási díjak)</t>
  </si>
  <si>
    <t>2021. évi kifizetések forrásai</t>
  </si>
  <si>
    <t>2021. évi kifizetések forrása (önköltséges díjak, tanfolyami díjak, szakmai feladatok, bérleti díjak, egyéb bevételek maradványa)</t>
  </si>
  <si>
    <t>2021. évben esedékes kifizetések forrása, amelyek támogatási előlegként került folyósításra, a program 2021.07. hónapban zárul</t>
  </si>
  <si>
    <t>2021. évben esedékes kifizetések forrása, amelyek támogatási előlegként került folyósításra.</t>
  </si>
  <si>
    <t>A 2020. évben kiutalt támogatási előlegek időarányos része. A szerzőédésben 2021. évre ütemezett kiadások.</t>
  </si>
  <si>
    <t>2021. évben esedékes kifizetések forrása, amelyek támogatási előlegként került folyósításra 2017., illetve 2018.,2019. években. Az EFOP, illetve GINOP része 2021.12 hónapig zárul. Kivéve 1 EFOP és 2 GINOP projektet.</t>
  </si>
  <si>
    <t>1817/2020 (XI.18.) Korm.határozat</t>
  </si>
  <si>
    <t xml:space="preserve">Budapest, 2021. február 28. </t>
  </si>
  <si>
    <t>Intézmény megnevezése: ELTE</t>
  </si>
  <si>
    <r>
      <t>Intézményi maradvány</t>
    </r>
    <r>
      <rPr>
        <b/>
        <vertAlign val="superscript"/>
        <sz val="26"/>
        <rFont val="Times New Roman"/>
        <family val="1"/>
        <charset val="238"/>
      </rPr>
      <t>1</t>
    </r>
    <r>
      <rPr>
        <b/>
        <sz val="26"/>
        <rFont val="Times New Roman"/>
        <family val="1"/>
        <charset val="238"/>
      </rPr>
      <t xml:space="preserve"> (fejezeti kezelésű előirányzatból átcsoportosított összeg nélkül)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</si>
</sst>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F_t_-;\-* #,##0.00\ _F_t_-;_-* &quot;-&quot;??\ _F_t_-;_-@_-"/>
    <numFmt numFmtId="164" formatCode="_-* #,##0\ _F_t_-;\-* #,##0\ _F_t_-;_-* &quot;-&quot;??\ _F_t_-;_-@_-"/>
  </numFmts>
  <fonts count="26">
    <font>
      <sz val="11"/>
      <color theme="1"/>
      <name val="Calibri"/>
      <family val="2"/>
      <charset val="238"/>
      <scheme val="minor"/>
    </font>
    <font>
      <sz val="11"/>
      <color theme="1"/>
      <name val="Calibri"/>
      <family val="2"/>
      <charset val="238"/>
      <scheme val="minor"/>
    </font>
    <font>
      <sz val="10"/>
      <name val="Arial CE"/>
      <charset val="238"/>
    </font>
    <font>
      <sz val="12"/>
      <name val="Times New Roman CE"/>
      <charset val="238"/>
    </font>
    <font>
      <sz val="10"/>
      <name val="Arial"/>
      <family val="2"/>
      <charset val="238"/>
    </font>
    <font>
      <b/>
      <sz val="20"/>
      <name val="Times New Roman"/>
      <family val="1"/>
      <charset val="238"/>
    </font>
    <font>
      <sz val="20"/>
      <name val="Times New Roman"/>
      <family val="1"/>
      <charset val="238"/>
    </font>
    <font>
      <b/>
      <i/>
      <sz val="20"/>
      <name val="Times New Roman"/>
      <family val="1"/>
      <charset val="238"/>
    </font>
    <font>
      <b/>
      <sz val="10"/>
      <color theme="1"/>
      <name val="Times Bold Italic"/>
      <family val="1"/>
    </font>
    <font>
      <sz val="10"/>
      <name val="Times Bold Italic"/>
      <family val="1"/>
    </font>
    <font>
      <i/>
      <sz val="24"/>
      <name val="Times New Roman"/>
      <family val="1"/>
      <charset val="238"/>
    </font>
    <font>
      <sz val="24"/>
      <name val="Times New Roman"/>
      <family val="1"/>
      <charset val="238"/>
    </font>
    <font>
      <sz val="26"/>
      <name val="Times New Roman"/>
      <family val="1"/>
      <charset val="238"/>
    </font>
    <font>
      <sz val="28"/>
      <name val="Times New Roman"/>
      <family val="1"/>
      <charset val="238"/>
    </font>
    <font>
      <i/>
      <sz val="28"/>
      <name val="Times New Roman"/>
      <family val="1"/>
      <charset val="238"/>
    </font>
    <font>
      <sz val="36"/>
      <name val="Times New Roman"/>
      <family val="1"/>
      <charset val="238"/>
    </font>
    <font>
      <sz val="36"/>
      <color theme="1"/>
      <name val="Times New Roman"/>
      <family val="1"/>
      <charset val="238"/>
    </font>
    <font>
      <b/>
      <sz val="22"/>
      <name val="Times New Roman"/>
      <family val="1"/>
      <charset val="238"/>
    </font>
    <font>
      <b/>
      <i/>
      <sz val="22"/>
      <name val="Times New Roman"/>
      <family val="1"/>
      <charset val="238"/>
    </font>
    <font>
      <b/>
      <sz val="26"/>
      <name val="Times New Roman"/>
      <family val="1"/>
      <charset val="238"/>
    </font>
    <font>
      <b/>
      <vertAlign val="superscript"/>
      <sz val="26"/>
      <name val="Times New Roman"/>
      <family val="1"/>
      <charset val="238"/>
    </font>
    <font>
      <b/>
      <sz val="28"/>
      <name val="Times New Roman"/>
      <family val="1"/>
      <charset val="238"/>
    </font>
    <font>
      <b/>
      <sz val="48"/>
      <name val="Times New Roman"/>
      <family val="1"/>
      <charset val="238"/>
    </font>
    <font>
      <b/>
      <i/>
      <sz val="72"/>
      <name val="Times New Roman"/>
      <family val="1"/>
      <charset val="238"/>
    </font>
    <font>
      <sz val="20"/>
      <color theme="1"/>
      <name val="Calibri"/>
      <family val="2"/>
      <charset val="238"/>
      <scheme val="minor"/>
    </font>
    <font>
      <sz val="20"/>
      <color theme="1"/>
      <name val="Times New Roman"/>
      <family val="1"/>
      <charset val="238"/>
    </font>
  </fonts>
  <fills count="10">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3" tint="0.39997558519241921"/>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rgb="FFFF0000"/>
        <bgColor indexed="64"/>
      </patternFill>
    </fill>
    <fill>
      <patternFill patternType="solid">
        <fgColor rgb="FF92D05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s>
  <cellStyleXfs count="7">
    <xf numFmtId="0" fontId="0" fillId="0" borderId="0"/>
    <xf numFmtId="0" fontId="1" fillId="0" borderId="0"/>
    <xf numFmtId="0" fontId="1" fillId="0" borderId="0"/>
    <xf numFmtId="0" fontId="4" fillId="0" borderId="0"/>
    <xf numFmtId="0" fontId="2" fillId="0" borderId="0"/>
    <xf numFmtId="0" fontId="3" fillId="0" borderId="0"/>
    <xf numFmtId="43" fontId="1" fillId="0" borderId="0" applyFont="0" applyFill="0" applyBorder="0" applyAlignment="0" applyProtection="0"/>
  </cellStyleXfs>
  <cellXfs count="181">
    <xf numFmtId="0" fontId="0" fillId="0" borderId="0" xfId="0"/>
    <xf numFmtId="0" fontId="6" fillId="0" borderId="0" xfId="5" applyFont="1"/>
    <xf numFmtId="0" fontId="6" fillId="2" borderId="0" xfId="5" applyFont="1" applyFill="1"/>
    <xf numFmtId="0" fontId="7" fillId="0" borderId="0" xfId="5" applyFont="1" applyAlignment="1">
      <alignment horizontal="right"/>
    </xf>
    <xf numFmtId="0" fontId="5" fillId="0" borderId="0" xfId="5" applyFont="1" applyAlignment="1">
      <alignment wrapText="1"/>
    </xf>
    <xf numFmtId="0" fontId="5" fillId="0" borderId="0" xfId="5" applyFont="1"/>
    <xf numFmtId="0" fontId="5" fillId="0" borderId="0" xfId="5" applyFont="1" applyAlignment="1">
      <alignment vertical="center"/>
    </xf>
    <xf numFmtId="0" fontId="5" fillId="2" borderId="0" xfId="5" applyFont="1" applyFill="1" applyBorder="1" applyAlignment="1">
      <alignment horizontal="center" vertical="center"/>
    </xf>
    <xf numFmtId="0" fontId="6" fillId="0" borderId="0" xfId="5" applyFont="1" applyBorder="1" applyAlignment="1">
      <alignment wrapText="1"/>
    </xf>
    <xf numFmtId="0" fontId="6" fillId="0" borderId="0" xfId="5" applyFont="1" applyBorder="1"/>
    <xf numFmtId="0" fontId="5" fillId="2" borderId="0" xfId="5" applyFont="1" applyFill="1" applyBorder="1" applyAlignment="1">
      <alignment horizontal="center" vertical="top"/>
    </xf>
    <xf numFmtId="0" fontId="6" fillId="0" borderId="0" xfId="5" applyFont="1" applyAlignment="1">
      <alignment vertical="center"/>
    </xf>
    <xf numFmtId="3" fontId="6" fillId="0" borderId="12" xfId="5" applyNumberFormat="1" applyFont="1" applyBorder="1" applyAlignment="1">
      <alignment vertical="center"/>
    </xf>
    <xf numFmtId="3" fontId="6" fillId="0" borderId="31" xfId="5" applyNumberFormat="1" applyFont="1" applyBorder="1" applyAlignment="1">
      <alignment vertical="center"/>
    </xf>
    <xf numFmtId="3" fontId="6" fillId="0" borderId="6" xfId="5" applyNumberFormat="1" applyFont="1" applyBorder="1" applyAlignment="1">
      <alignment vertical="center"/>
    </xf>
    <xf numFmtId="0" fontId="6" fillId="0" borderId="0" xfId="5" applyFont="1" applyAlignment="1">
      <alignment wrapText="1"/>
    </xf>
    <xf numFmtId="0" fontId="5" fillId="0" borderId="0" xfId="5" applyFont="1" applyAlignment="1">
      <alignment horizontal="left" vertical="top" wrapText="1"/>
    </xf>
    <xf numFmtId="0" fontId="10" fillId="0" borderId="0" xfId="5" applyFont="1" applyFill="1" applyAlignment="1">
      <alignment horizontal="left" vertical="center" wrapText="1"/>
    </xf>
    <xf numFmtId="0" fontId="10" fillId="0" borderId="0" xfId="5" applyFont="1" applyFill="1" applyAlignment="1">
      <alignment wrapText="1"/>
    </xf>
    <xf numFmtId="0" fontId="11" fillId="0" borderId="0" xfId="5" applyFont="1" applyFill="1"/>
    <xf numFmtId="0" fontId="11" fillId="0" borderId="0" xfId="5" applyFont="1"/>
    <xf numFmtId="0" fontId="11" fillId="0" borderId="0" xfId="5" applyFont="1" applyAlignment="1">
      <alignment wrapText="1"/>
    </xf>
    <xf numFmtId="0" fontId="13" fillId="0" borderId="0" xfId="5" applyFont="1"/>
    <xf numFmtId="0" fontId="15" fillId="0" borderId="0" xfId="5" applyFont="1" applyAlignment="1">
      <alignment wrapText="1"/>
    </xf>
    <xf numFmtId="0" fontId="15" fillId="0" borderId="0" xfId="5" applyFont="1"/>
    <xf numFmtId="0" fontId="16" fillId="0" borderId="0" xfId="0" applyFont="1" applyAlignment="1"/>
    <xf numFmtId="0" fontId="16" fillId="0" borderId="36" xfId="0" applyFont="1" applyBorder="1"/>
    <xf numFmtId="0" fontId="16" fillId="0" borderId="0" xfId="0" applyFont="1" applyBorder="1" applyAlignment="1">
      <alignment vertical="center"/>
    </xf>
    <xf numFmtId="0" fontId="16" fillId="0" borderId="0" xfId="0" applyFont="1" applyBorder="1" applyAlignment="1">
      <alignment horizontal="center" vertical="center"/>
    </xf>
    <xf numFmtId="0" fontId="17" fillId="0" borderId="23" xfId="5" applyFont="1" applyBorder="1" applyAlignment="1">
      <alignment horizontal="center" vertical="center" wrapText="1"/>
    </xf>
    <xf numFmtId="0" fontId="17" fillId="0" borderId="11" xfId="5" applyFont="1" applyBorder="1" applyAlignment="1">
      <alignment horizontal="center" vertical="center" wrapText="1"/>
    </xf>
    <xf numFmtId="0" fontId="17" fillId="0" borderId="20" xfId="5" applyFont="1" applyBorder="1" applyAlignment="1">
      <alignment horizontal="center" vertical="center" wrapText="1"/>
    </xf>
    <xf numFmtId="0" fontId="17" fillId="0" borderId="40" xfId="5" applyFont="1" applyBorder="1" applyAlignment="1">
      <alignment horizontal="center" vertical="center" wrapText="1"/>
    </xf>
    <xf numFmtId="0" fontId="17" fillId="0" borderId="20" xfId="5" applyFont="1" applyFill="1" applyBorder="1" applyAlignment="1">
      <alignment horizontal="center" vertical="center" wrapText="1"/>
    </xf>
    <xf numFmtId="0" fontId="18" fillId="0" borderId="13" xfId="5" applyFont="1" applyBorder="1" applyAlignment="1">
      <alignment horizontal="center" vertical="center" wrapText="1"/>
    </xf>
    <xf numFmtId="0" fontId="17" fillId="0" borderId="13" xfId="5" applyFont="1" applyBorder="1" applyAlignment="1">
      <alignment horizontal="center" vertical="center" wrapText="1"/>
    </xf>
    <xf numFmtId="0" fontId="17" fillId="5" borderId="13" xfId="5" applyFont="1" applyFill="1" applyBorder="1" applyAlignment="1">
      <alignment horizontal="center" vertical="center" wrapText="1"/>
    </xf>
    <xf numFmtId="0" fontId="17" fillId="0" borderId="24" xfId="5" applyFont="1" applyFill="1" applyBorder="1" applyAlignment="1">
      <alignment horizontal="center" vertical="center" wrapText="1"/>
    </xf>
    <xf numFmtId="0" fontId="17" fillId="0" borderId="14" xfId="5" applyFont="1" applyFill="1" applyBorder="1" applyAlignment="1">
      <alignment horizontal="center" vertical="center" wrapText="1"/>
    </xf>
    <xf numFmtId="0" fontId="17" fillId="0" borderId="22" xfId="5" applyFont="1" applyFill="1" applyBorder="1" applyAlignment="1">
      <alignment horizontal="center" vertical="center" wrapText="1"/>
    </xf>
    <xf numFmtId="0" fontId="17" fillId="0" borderId="25" xfId="5" applyFont="1" applyFill="1" applyBorder="1" applyAlignment="1">
      <alignment horizontal="center" vertical="center" wrapText="1"/>
    </xf>
    <xf numFmtId="0" fontId="17" fillId="0" borderId="15" xfId="5" applyFont="1" applyFill="1" applyBorder="1" applyAlignment="1">
      <alignment horizontal="center" vertical="center" wrapText="1"/>
    </xf>
    <xf numFmtId="0" fontId="17" fillId="6" borderId="13" xfId="5" applyFont="1" applyFill="1" applyBorder="1" applyAlignment="1">
      <alignment horizontal="center" vertical="center" wrapText="1"/>
    </xf>
    <xf numFmtId="0" fontId="17" fillId="0" borderId="8" xfId="5" applyFont="1" applyBorder="1" applyAlignment="1">
      <alignment horizontal="center" vertical="center" wrapText="1"/>
    </xf>
    <xf numFmtId="0" fontId="17" fillId="7" borderId="13" xfId="5" applyFont="1" applyFill="1" applyBorder="1" applyAlignment="1">
      <alignment horizontal="center" vertical="center" wrapText="1"/>
    </xf>
    <xf numFmtId="0" fontId="17" fillId="0" borderId="24" xfId="5" applyFont="1" applyBorder="1" applyAlignment="1">
      <alignment horizontal="center" vertical="center" wrapText="1"/>
    </xf>
    <xf numFmtId="0" fontId="17" fillId="0" borderId="22" xfId="5" applyFont="1" applyBorder="1" applyAlignment="1">
      <alignment horizontal="center" vertical="center" wrapText="1"/>
    </xf>
    <xf numFmtId="0" fontId="17" fillId="0" borderId="6" xfId="5" applyFont="1" applyFill="1" applyBorder="1" applyAlignment="1">
      <alignment horizontal="center" vertical="center" wrapText="1"/>
    </xf>
    <xf numFmtId="3" fontId="12" fillId="0" borderId="7" xfId="5" applyNumberFormat="1" applyFont="1" applyBorder="1" applyAlignment="1">
      <alignment vertical="center"/>
    </xf>
    <xf numFmtId="3" fontId="12" fillId="5" borderId="7" xfId="5" applyNumberFormat="1" applyFont="1" applyFill="1" applyBorder="1" applyAlignment="1">
      <alignment vertical="center"/>
    </xf>
    <xf numFmtId="3" fontId="12" fillId="0" borderId="18" xfId="5" applyNumberFormat="1" applyFont="1" applyBorder="1" applyAlignment="1">
      <alignment vertical="center"/>
    </xf>
    <xf numFmtId="3" fontId="12" fillId="0" borderId="1" xfId="5" applyNumberFormat="1" applyFont="1" applyBorder="1" applyAlignment="1">
      <alignment vertical="center"/>
    </xf>
    <xf numFmtId="3" fontId="12" fillId="0" borderId="17" xfId="5" applyNumberFormat="1" applyFont="1" applyBorder="1" applyAlignment="1">
      <alignment vertical="center"/>
    </xf>
    <xf numFmtId="3" fontId="12" fillId="0" borderId="41" xfId="5" applyNumberFormat="1" applyFont="1" applyBorder="1" applyAlignment="1">
      <alignment vertical="center"/>
    </xf>
    <xf numFmtId="3" fontId="12" fillId="6" borderId="7" xfId="5" applyNumberFormat="1" applyFont="1" applyFill="1" applyBorder="1" applyAlignment="1">
      <alignment vertical="center"/>
    </xf>
    <xf numFmtId="3" fontId="12" fillId="7" borderId="7" xfId="5" applyNumberFormat="1" applyFont="1" applyFill="1" applyBorder="1" applyAlignment="1">
      <alignment vertical="center"/>
    </xf>
    <xf numFmtId="3" fontId="12" fillId="0" borderId="4" xfId="5" applyNumberFormat="1" applyFont="1" applyBorder="1" applyAlignment="1">
      <alignment vertical="center"/>
    </xf>
    <xf numFmtId="3" fontId="12" fillId="5" borderId="4" xfId="5" applyNumberFormat="1" applyFont="1" applyFill="1" applyBorder="1" applyAlignment="1">
      <alignment vertical="center"/>
    </xf>
    <xf numFmtId="3" fontId="12" fillId="0" borderId="27" xfId="5" applyNumberFormat="1" applyFont="1" applyBorder="1" applyAlignment="1">
      <alignment vertical="center"/>
    </xf>
    <xf numFmtId="3" fontId="12" fillId="0" borderId="5" xfId="5" applyNumberFormat="1" applyFont="1" applyBorder="1" applyAlignment="1">
      <alignment vertical="center"/>
    </xf>
    <xf numFmtId="3" fontId="12" fillId="0" borderId="19" xfId="5" applyNumberFormat="1" applyFont="1" applyBorder="1" applyAlignment="1">
      <alignment vertical="center"/>
    </xf>
    <xf numFmtId="3" fontId="12" fillId="0" borderId="42" xfId="5" applyNumberFormat="1" applyFont="1" applyBorder="1" applyAlignment="1">
      <alignment vertical="center"/>
    </xf>
    <xf numFmtId="3" fontId="12" fillId="6" borderId="4" xfId="5" applyNumberFormat="1" applyFont="1" applyFill="1" applyBorder="1" applyAlignment="1">
      <alignment vertical="center"/>
    </xf>
    <xf numFmtId="3" fontId="12" fillId="7" borderId="4" xfId="5" applyNumberFormat="1" applyFont="1" applyFill="1" applyBorder="1" applyAlignment="1">
      <alignment vertical="center"/>
    </xf>
    <xf numFmtId="0" fontId="19" fillId="0" borderId="7" xfId="5" applyFont="1" applyBorder="1" applyAlignment="1">
      <alignment vertical="center" wrapText="1"/>
    </xf>
    <xf numFmtId="0" fontId="19" fillId="0" borderId="13" xfId="5" applyFont="1" applyBorder="1" applyAlignment="1">
      <alignment vertical="center" wrapText="1"/>
    </xf>
    <xf numFmtId="3" fontId="12" fillId="0" borderId="13" xfId="5" applyNumberFormat="1" applyFont="1" applyBorder="1" applyAlignment="1">
      <alignment vertical="center"/>
    </xf>
    <xf numFmtId="3" fontId="12" fillId="5" borderId="13" xfId="5" applyNumberFormat="1" applyFont="1" applyFill="1" applyBorder="1" applyAlignment="1">
      <alignment vertical="center"/>
    </xf>
    <xf numFmtId="3" fontId="12" fillId="0" borderId="24" xfId="5" applyNumberFormat="1" applyFont="1" applyBorder="1" applyAlignment="1">
      <alignment vertical="center"/>
    </xf>
    <xf numFmtId="3" fontId="12" fillId="0" borderId="14" xfId="5" applyNumberFormat="1" applyFont="1" applyBorder="1" applyAlignment="1">
      <alignment vertical="center"/>
    </xf>
    <xf numFmtId="3" fontId="12" fillId="0" borderId="22" xfId="5" applyNumberFormat="1" applyFont="1" applyBorder="1" applyAlignment="1">
      <alignment vertical="center"/>
    </xf>
    <xf numFmtId="3" fontId="12" fillId="0" borderId="25" xfId="5" applyNumberFormat="1" applyFont="1" applyBorder="1" applyAlignment="1">
      <alignment vertical="center"/>
    </xf>
    <xf numFmtId="3" fontId="12" fillId="6" borderId="13" xfId="5" applyNumberFormat="1" applyFont="1" applyFill="1" applyBorder="1" applyAlignment="1">
      <alignment vertical="center"/>
    </xf>
    <xf numFmtId="3" fontId="12" fillId="7" borderId="13" xfId="5" applyNumberFormat="1" applyFont="1" applyFill="1" applyBorder="1" applyAlignment="1">
      <alignment vertical="center"/>
    </xf>
    <xf numFmtId="0" fontId="21" fillId="0" borderId="0" xfId="5" applyFont="1" applyAlignment="1">
      <alignment wrapText="1"/>
    </xf>
    <xf numFmtId="0" fontId="23" fillId="0" borderId="0" xfId="5" applyFont="1" applyAlignment="1">
      <alignment horizontal="right"/>
    </xf>
    <xf numFmtId="0" fontId="10" fillId="0" borderId="0" xfId="5" applyFont="1" applyAlignment="1">
      <alignment horizontal="right"/>
    </xf>
    <xf numFmtId="0" fontId="5" fillId="0" borderId="4" xfId="5" applyFont="1" applyBorder="1" applyAlignment="1">
      <alignment horizontal="right" vertical="center" wrapText="1"/>
    </xf>
    <xf numFmtId="0" fontId="5" fillId="0" borderId="4" xfId="5" applyFont="1" applyFill="1" applyBorder="1" applyAlignment="1">
      <alignment horizontal="right" vertical="center" wrapText="1"/>
    </xf>
    <xf numFmtId="3" fontId="12" fillId="0" borderId="31" xfId="5" applyNumberFormat="1" applyFont="1" applyBorder="1" applyAlignment="1">
      <alignment vertical="center"/>
    </xf>
    <xf numFmtId="0" fontId="5" fillId="0" borderId="3" xfId="5" applyFont="1" applyBorder="1" applyAlignment="1">
      <alignment horizontal="right" vertical="center" wrapText="1"/>
    </xf>
    <xf numFmtId="3" fontId="12" fillId="0" borderId="12" xfId="5" applyNumberFormat="1" applyFont="1" applyBorder="1" applyAlignment="1">
      <alignment vertical="center"/>
    </xf>
    <xf numFmtId="3" fontId="6" fillId="0" borderId="31" xfId="5" applyNumberFormat="1" applyFont="1" applyBorder="1" applyAlignment="1">
      <alignment vertical="center" wrapText="1"/>
    </xf>
    <xf numFmtId="0" fontId="6" fillId="0" borderId="4" xfId="5" applyFont="1" applyFill="1" applyBorder="1" applyAlignment="1">
      <alignment horizontal="right" vertical="center" wrapText="1"/>
    </xf>
    <xf numFmtId="0" fontId="24" fillId="0" borderId="7" xfId="0" applyFont="1" applyFill="1" applyBorder="1" applyAlignment="1">
      <alignment horizontal="right" vertical="center" wrapText="1"/>
    </xf>
    <xf numFmtId="0" fontId="24" fillId="0" borderId="46" xfId="0" applyFont="1" applyFill="1" applyBorder="1" applyAlignment="1">
      <alignment horizontal="right" vertical="center" wrapText="1"/>
    </xf>
    <xf numFmtId="0" fontId="24" fillId="0" borderId="7" xfId="0" applyFont="1" applyFill="1" applyBorder="1" applyAlignment="1">
      <alignment horizontal="right" wrapText="1"/>
    </xf>
    <xf numFmtId="3" fontId="6" fillId="0" borderId="31" xfId="5" applyNumberFormat="1" applyFont="1" applyFill="1" applyBorder="1" applyAlignment="1">
      <alignment vertical="center"/>
    </xf>
    <xf numFmtId="3" fontId="12" fillId="0" borderId="5" xfId="5" applyNumberFormat="1" applyFont="1" applyFill="1" applyBorder="1" applyAlignment="1">
      <alignment vertical="center"/>
    </xf>
    <xf numFmtId="3" fontId="12" fillId="0" borderId="42" xfId="5" applyNumberFormat="1" applyFont="1" applyFill="1" applyBorder="1" applyAlignment="1">
      <alignment vertical="center"/>
    </xf>
    <xf numFmtId="3" fontId="12" fillId="0" borderId="19" xfId="5" applyNumberFormat="1" applyFont="1" applyFill="1" applyBorder="1" applyAlignment="1">
      <alignment vertical="center"/>
    </xf>
    <xf numFmtId="3" fontId="12" fillId="0" borderId="24" xfId="5" applyNumberFormat="1" applyFont="1" applyFill="1" applyBorder="1" applyAlignment="1">
      <alignment vertical="center"/>
    </xf>
    <xf numFmtId="3" fontId="12" fillId="0" borderId="14" xfId="5" applyNumberFormat="1" applyFont="1" applyFill="1" applyBorder="1" applyAlignment="1">
      <alignment vertical="center"/>
    </xf>
    <xf numFmtId="3" fontId="12" fillId="0" borderId="22" xfId="5" applyNumberFormat="1" applyFont="1" applyFill="1" applyBorder="1" applyAlignment="1">
      <alignment vertical="center"/>
    </xf>
    <xf numFmtId="0" fontId="6" fillId="0" borderId="4" xfId="5" quotePrefix="1" applyFont="1" applyFill="1" applyBorder="1" applyAlignment="1">
      <alignment horizontal="right" vertical="center" wrapText="1"/>
    </xf>
    <xf numFmtId="0" fontId="12" fillId="0" borderId="4" xfId="5" applyFont="1" applyFill="1" applyBorder="1" applyAlignment="1">
      <alignment horizontal="right" vertical="center" wrapText="1"/>
    </xf>
    <xf numFmtId="3" fontId="12" fillId="0" borderId="27" xfId="5" applyNumberFormat="1" applyFont="1" applyFill="1" applyBorder="1" applyAlignment="1">
      <alignment vertical="center"/>
    </xf>
    <xf numFmtId="3" fontId="6" fillId="0" borderId="31" xfId="5" applyNumberFormat="1" applyFont="1" applyFill="1" applyBorder="1" applyAlignment="1">
      <alignment vertical="center" wrapText="1"/>
    </xf>
    <xf numFmtId="0" fontId="6" fillId="0" borderId="7" xfId="5" applyFont="1" applyBorder="1" applyAlignment="1">
      <alignment horizontal="right" vertical="center" wrapText="1"/>
    </xf>
    <xf numFmtId="164" fontId="6" fillId="0" borderId="0" xfId="6" applyNumberFormat="1" applyFont="1"/>
    <xf numFmtId="0" fontId="25" fillId="0" borderId="12" xfId="0" applyFont="1" applyBorder="1" applyAlignment="1">
      <alignment vertical="center" wrapText="1"/>
    </xf>
    <xf numFmtId="0" fontId="6" fillId="0" borderId="0" xfId="0" applyFont="1" applyAlignment="1">
      <alignment vertical="center" wrapText="1"/>
    </xf>
    <xf numFmtId="0" fontId="25" fillId="0" borderId="12" xfId="0" applyFont="1" applyFill="1" applyBorder="1" applyAlignment="1">
      <alignment vertical="center" wrapText="1"/>
    </xf>
    <xf numFmtId="164" fontId="6" fillId="0" borderId="0" xfId="6" applyNumberFormat="1" applyFont="1" applyFill="1"/>
    <xf numFmtId="0" fontId="19" fillId="9" borderId="47" xfId="5" applyFont="1" applyFill="1" applyBorder="1" applyAlignment="1">
      <alignment vertical="center" wrapText="1"/>
    </xf>
    <xf numFmtId="3" fontId="12" fillId="9" borderId="31" xfId="5" applyNumberFormat="1" applyFont="1" applyFill="1" applyBorder="1" applyAlignment="1">
      <alignment vertical="center"/>
    </xf>
    <xf numFmtId="3" fontId="12" fillId="9" borderId="4" xfId="5" applyNumberFormat="1" applyFont="1" applyFill="1" applyBorder="1" applyAlignment="1">
      <alignment vertical="center"/>
    </xf>
    <xf numFmtId="3" fontId="12" fillId="9" borderId="16" xfId="5" applyNumberFormat="1" applyFont="1" applyFill="1" applyBorder="1" applyAlignment="1">
      <alignment vertical="center"/>
    </xf>
    <xf numFmtId="3" fontId="12" fillId="9" borderId="42" xfId="5" applyNumberFormat="1" applyFont="1" applyFill="1" applyBorder="1" applyAlignment="1">
      <alignment vertical="center"/>
    </xf>
    <xf numFmtId="3" fontId="12" fillId="9" borderId="5" xfId="5" applyNumberFormat="1" applyFont="1" applyFill="1" applyBorder="1" applyAlignment="1">
      <alignment vertical="center"/>
    </xf>
    <xf numFmtId="3" fontId="12" fillId="9" borderId="19" xfId="5" applyNumberFormat="1" applyFont="1" applyFill="1" applyBorder="1" applyAlignment="1">
      <alignment vertical="center"/>
    </xf>
    <xf numFmtId="3" fontId="12" fillId="9" borderId="27" xfId="5" applyNumberFormat="1" applyFont="1" applyFill="1" applyBorder="1" applyAlignment="1">
      <alignment vertical="center"/>
    </xf>
    <xf numFmtId="3" fontId="12" fillId="9" borderId="3" xfId="5" applyNumberFormat="1" applyFont="1" applyFill="1" applyBorder="1" applyAlignment="1">
      <alignment vertical="center"/>
    </xf>
    <xf numFmtId="3" fontId="12" fillId="9" borderId="37" xfId="5" applyNumberFormat="1" applyFont="1" applyFill="1" applyBorder="1" applyAlignment="1">
      <alignment vertical="center"/>
    </xf>
    <xf numFmtId="3" fontId="12" fillId="9" borderId="38" xfId="5" applyNumberFormat="1" applyFont="1" applyFill="1" applyBorder="1" applyAlignment="1">
      <alignment vertical="center"/>
    </xf>
    <xf numFmtId="3" fontId="6" fillId="8" borderId="31" xfId="5" applyNumberFormat="1" applyFont="1" applyFill="1" applyBorder="1" applyAlignment="1">
      <alignment vertical="center"/>
    </xf>
    <xf numFmtId="3" fontId="6" fillId="0" borderId="0" xfId="5" applyNumberFormat="1" applyFont="1"/>
    <xf numFmtId="0" fontId="19" fillId="0" borderId="45" xfId="5" applyFont="1" applyBorder="1" applyAlignment="1">
      <alignment vertical="center" wrapText="1"/>
    </xf>
    <xf numFmtId="3" fontId="19" fillId="0" borderId="12" xfId="5" applyNumberFormat="1" applyFont="1" applyBorder="1" applyAlignment="1">
      <alignment vertical="center"/>
    </xf>
    <xf numFmtId="3" fontId="19" fillId="0" borderId="7" xfId="5" applyNumberFormat="1" applyFont="1" applyBorder="1" applyAlignment="1">
      <alignment vertical="center"/>
    </xf>
    <xf numFmtId="3" fontId="19" fillId="0" borderId="45" xfId="5" applyNumberFormat="1" applyFont="1" applyBorder="1" applyAlignment="1">
      <alignment vertical="center"/>
    </xf>
    <xf numFmtId="3" fontId="19" fillId="5" borderId="45" xfId="5" applyNumberFormat="1" applyFont="1" applyFill="1" applyBorder="1" applyAlignment="1">
      <alignment vertical="center"/>
    </xf>
    <xf numFmtId="3" fontId="19" fillId="0" borderId="41" xfId="5" applyNumberFormat="1" applyFont="1" applyBorder="1" applyAlignment="1">
      <alignment vertical="center"/>
    </xf>
    <xf numFmtId="3" fontId="19" fillId="0" borderId="17" xfId="5" applyNumberFormat="1" applyFont="1" applyBorder="1" applyAlignment="1">
      <alignment vertical="center"/>
    </xf>
    <xf numFmtId="3" fontId="19" fillId="6" borderId="7" xfId="5" applyNumberFormat="1" applyFont="1" applyFill="1" applyBorder="1" applyAlignment="1">
      <alignment vertical="center"/>
    </xf>
    <xf numFmtId="3" fontId="19" fillId="0" borderId="18" xfId="5" applyNumberFormat="1" applyFont="1" applyBorder="1" applyAlignment="1">
      <alignment vertical="center"/>
    </xf>
    <xf numFmtId="3" fontId="19" fillId="0" borderId="1" xfId="5" applyNumberFormat="1" applyFont="1" applyBorder="1" applyAlignment="1">
      <alignment vertical="center"/>
    </xf>
    <xf numFmtId="3" fontId="19" fillId="7" borderId="7" xfId="5" applyNumberFormat="1" applyFont="1" applyFill="1" applyBorder="1" applyAlignment="1">
      <alignment vertical="center"/>
    </xf>
    <xf numFmtId="3" fontId="5" fillId="0" borderId="12" xfId="5" applyNumberFormat="1" applyFont="1" applyBorder="1" applyAlignment="1">
      <alignment vertical="center"/>
    </xf>
    <xf numFmtId="3" fontId="19" fillId="5" borderId="7" xfId="5" applyNumberFormat="1" applyFont="1" applyFill="1" applyBorder="1" applyAlignment="1">
      <alignment vertical="center"/>
    </xf>
    <xf numFmtId="3" fontId="19" fillId="0" borderId="1" xfId="5" applyNumberFormat="1" applyFont="1" applyFill="1" applyBorder="1" applyAlignment="1">
      <alignment vertical="center"/>
    </xf>
    <xf numFmtId="3" fontId="19" fillId="0" borderId="41" xfId="5" applyNumberFormat="1" applyFont="1" applyFill="1" applyBorder="1" applyAlignment="1">
      <alignment vertical="center"/>
    </xf>
    <xf numFmtId="3" fontId="19" fillId="6" borderId="4" xfId="5" applyNumberFormat="1" applyFont="1" applyFill="1" applyBorder="1" applyAlignment="1">
      <alignment vertical="center"/>
    </xf>
    <xf numFmtId="0" fontId="17" fillId="0" borderId="9" xfId="5" applyFont="1" applyFill="1" applyBorder="1" applyAlignment="1">
      <alignment horizontal="center" vertical="center" wrapText="1"/>
    </xf>
    <xf numFmtId="0" fontId="17" fillId="0" borderId="10" xfId="5" applyFont="1" applyFill="1" applyBorder="1" applyAlignment="1">
      <alignment horizontal="center" vertical="center" wrapText="1"/>
    </xf>
    <xf numFmtId="0" fontId="17" fillId="0" borderId="26" xfId="5" applyFont="1" applyFill="1" applyBorder="1" applyAlignment="1">
      <alignment horizontal="center" vertical="center" wrapText="1"/>
    </xf>
    <xf numFmtId="0" fontId="14" fillId="0" borderId="0" xfId="5" applyFont="1" applyFill="1" applyAlignment="1">
      <alignment horizontal="left" vertical="center" wrapText="1"/>
    </xf>
    <xf numFmtId="0" fontId="21" fillId="0" borderId="0" xfId="5" applyFont="1" applyAlignment="1">
      <alignment horizontal="left" vertical="top" wrapText="1"/>
    </xf>
    <xf numFmtId="0" fontId="17" fillId="3" borderId="2" xfId="5" applyFont="1" applyFill="1" applyBorder="1" applyAlignment="1">
      <alignment horizontal="center" vertical="center" wrapText="1"/>
    </xf>
    <xf numFmtId="0" fontId="17" fillId="3" borderId="16" xfId="5" applyFont="1" applyFill="1" applyBorder="1" applyAlignment="1">
      <alignment horizontal="center" vertical="center" wrapText="1"/>
    </xf>
    <xf numFmtId="0" fontId="17" fillId="3" borderId="3" xfId="5" applyFont="1" applyFill="1" applyBorder="1" applyAlignment="1">
      <alignment horizontal="center" vertical="center" wrapText="1"/>
    </xf>
    <xf numFmtId="0" fontId="17" fillId="3" borderId="28" xfId="5" applyFont="1" applyFill="1" applyBorder="1" applyAlignment="1">
      <alignment horizontal="center" vertical="center" wrapText="1"/>
    </xf>
    <xf numFmtId="0" fontId="17" fillId="3" borderId="32" xfId="5" applyFont="1" applyFill="1" applyBorder="1" applyAlignment="1">
      <alignment horizontal="center" vertical="center" wrapText="1"/>
    </xf>
    <xf numFmtId="0" fontId="17" fillId="3" borderId="30" xfId="5" applyFont="1" applyFill="1" applyBorder="1" applyAlignment="1">
      <alignment horizontal="center" vertical="center" wrapText="1"/>
    </xf>
    <xf numFmtId="0" fontId="17" fillId="3" borderId="34" xfId="5" applyFont="1" applyFill="1" applyBorder="1" applyAlignment="1">
      <alignment horizontal="center" vertical="center" wrapText="1"/>
    </xf>
    <xf numFmtId="0" fontId="17" fillId="5" borderId="2" xfId="5" applyFont="1" applyFill="1" applyBorder="1" applyAlignment="1">
      <alignment horizontal="center" vertical="center" wrapText="1"/>
    </xf>
    <xf numFmtId="0" fontId="17" fillId="5" borderId="16" xfId="5" applyFont="1" applyFill="1" applyBorder="1" applyAlignment="1">
      <alignment horizontal="center" vertical="center" wrapText="1"/>
    </xf>
    <xf numFmtId="0" fontId="22" fillId="0" borderId="0" xfId="5" applyFont="1" applyAlignment="1">
      <alignment horizontal="center" vertical="center"/>
    </xf>
    <xf numFmtId="0" fontId="15" fillId="0" borderId="0" xfId="5" applyFont="1" applyAlignment="1">
      <alignment horizontal="left" vertical="center" wrapText="1"/>
    </xf>
    <xf numFmtId="0" fontId="17" fillId="7" borderId="18" xfId="5" applyFont="1" applyFill="1" applyBorder="1" applyAlignment="1">
      <alignment horizontal="center" vertical="center" wrapText="1"/>
    </xf>
    <xf numFmtId="0" fontId="17" fillId="7" borderId="43" xfId="5" applyFont="1" applyFill="1" applyBorder="1" applyAlignment="1">
      <alignment horizontal="center" vertical="center" wrapText="1"/>
    </xf>
    <xf numFmtId="0" fontId="17" fillId="5" borderId="8" xfId="5" applyFont="1" applyFill="1" applyBorder="1" applyAlignment="1">
      <alignment horizontal="center" vertical="center" wrapText="1"/>
    </xf>
    <xf numFmtId="0" fontId="17" fillId="5" borderId="21" xfId="5" applyFont="1" applyFill="1" applyBorder="1" applyAlignment="1">
      <alignment horizontal="center" vertical="center" wrapText="1"/>
    </xf>
    <xf numFmtId="0" fontId="17" fillId="5" borderId="6" xfId="5" applyFont="1" applyFill="1" applyBorder="1" applyAlignment="1">
      <alignment horizontal="center" vertical="center" wrapText="1"/>
    </xf>
    <xf numFmtId="0" fontId="17" fillId="6" borderId="8" xfId="5" applyFont="1" applyFill="1" applyBorder="1" applyAlignment="1">
      <alignment horizontal="center" vertical="center" wrapText="1"/>
    </xf>
    <xf numFmtId="0" fontId="17" fillId="6" borderId="21" xfId="5" applyFont="1" applyFill="1" applyBorder="1" applyAlignment="1">
      <alignment horizontal="center" vertical="center" wrapText="1"/>
    </xf>
    <xf numFmtId="0" fontId="17" fillId="6" borderId="6" xfId="5" applyFont="1" applyFill="1" applyBorder="1" applyAlignment="1">
      <alignment horizontal="center" vertical="center" wrapText="1"/>
    </xf>
    <xf numFmtId="0" fontId="17" fillId="0" borderId="1" xfId="5" applyFont="1" applyFill="1" applyBorder="1" applyAlignment="1">
      <alignment horizontal="center" vertical="center" wrapText="1"/>
    </xf>
    <xf numFmtId="0" fontId="17" fillId="0" borderId="39" xfId="5" applyFont="1" applyFill="1" applyBorder="1" applyAlignment="1">
      <alignment horizontal="center" vertical="center" wrapText="1"/>
    </xf>
    <xf numFmtId="0" fontId="17" fillId="0" borderId="32" xfId="5" applyFont="1" applyFill="1" applyBorder="1" applyAlignment="1">
      <alignment horizontal="center" vertical="center" wrapText="1"/>
    </xf>
    <xf numFmtId="0" fontId="17" fillId="0" borderId="33" xfId="5" applyFont="1" applyFill="1" applyBorder="1" applyAlignment="1">
      <alignment horizontal="center" vertical="center" wrapText="1"/>
    </xf>
    <xf numFmtId="0" fontId="17" fillId="0" borderId="34" xfId="5" applyFont="1" applyFill="1" applyBorder="1" applyAlignment="1">
      <alignment horizontal="center" vertical="center" wrapText="1"/>
    </xf>
    <xf numFmtId="0" fontId="17" fillId="7" borderId="28" xfId="5" applyFont="1" applyFill="1" applyBorder="1" applyAlignment="1">
      <alignment horizontal="center" vertical="center" wrapText="1"/>
    </xf>
    <xf numFmtId="0" fontId="17" fillId="7" borderId="29" xfId="5" applyFont="1" applyFill="1" applyBorder="1" applyAlignment="1">
      <alignment horizontal="center" vertical="center" wrapText="1"/>
    </xf>
    <xf numFmtId="0" fontId="17" fillId="7" borderId="32" xfId="5" applyFont="1" applyFill="1" applyBorder="1" applyAlignment="1">
      <alignment horizontal="center" vertical="center" wrapText="1"/>
    </xf>
    <xf numFmtId="0" fontId="17" fillId="7" borderId="35" xfId="5" applyFont="1" applyFill="1" applyBorder="1" applyAlignment="1">
      <alignment horizontal="center" vertical="center" wrapText="1"/>
    </xf>
    <xf numFmtId="0" fontId="17" fillId="7" borderId="36" xfId="5" applyFont="1" applyFill="1" applyBorder="1" applyAlignment="1">
      <alignment horizontal="center" vertical="center" wrapText="1"/>
    </xf>
    <xf numFmtId="0" fontId="17" fillId="7" borderId="31" xfId="5" applyFont="1" applyFill="1" applyBorder="1" applyAlignment="1">
      <alignment horizontal="center" vertical="center" wrapText="1"/>
    </xf>
    <xf numFmtId="0" fontId="17" fillId="6" borderId="2" xfId="5" applyFont="1" applyFill="1" applyBorder="1" applyAlignment="1">
      <alignment horizontal="center" vertical="center" wrapText="1"/>
    </xf>
    <xf numFmtId="0" fontId="17" fillId="6" borderId="16" xfId="5" applyFont="1" applyFill="1" applyBorder="1" applyAlignment="1">
      <alignment horizontal="center" vertical="center" wrapText="1"/>
    </xf>
    <xf numFmtId="0" fontId="17" fillId="0" borderId="10" xfId="5" applyFont="1" applyBorder="1" applyAlignment="1">
      <alignment horizontal="center" vertical="center"/>
    </xf>
    <xf numFmtId="0" fontId="17" fillId="0" borderId="26" xfId="5" applyFont="1" applyBorder="1" applyAlignment="1">
      <alignment horizontal="center" vertical="center"/>
    </xf>
    <xf numFmtId="0" fontId="17" fillId="0" borderId="9" xfId="5" applyFont="1" applyBorder="1" applyAlignment="1">
      <alignment horizontal="center" vertical="center"/>
    </xf>
    <xf numFmtId="0" fontId="17" fillId="0" borderId="17" xfId="5" applyFont="1" applyFill="1" applyBorder="1" applyAlignment="1">
      <alignment horizontal="center" vertical="center" wrapText="1"/>
    </xf>
    <xf numFmtId="0" fontId="17" fillId="0" borderId="44" xfId="5" applyFont="1" applyFill="1" applyBorder="1" applyAlignment="1">
      <alignment horizontal="center" vertical="center" wrapText="1"/>
    </xf>
    <xf numFmtId="0" fontId="17" fillId="4" borderId="8" xfId="5" applyFont="1" applyFill="1" applyBorder="1" applyAlignment="1">
      <alignment horizontal="center" vertical="center"/>
    </xf>
    <xf numFmtId="0" fontId="17" fillId="4" borderId="21" xfId="5" applyFont="1" applyFill="1" applyBorder="1" applyAlignment="1">
      <alignment horizontal="center" vertical="center"/>
    </xf>
    <xf numFmtId="0" fontId="17" fillId="4" borderId="6" xfId="5" applyFont="1" applyFill="1" applyBorder="1" applyAlignment="1">
      <alignment horizontal="center" vertical="center"/>
    </xf>
    <xf numFmtId="0" fontId="9" fillId="0" borderId="0" xfId="0" applyFont="1" applyAlignment="1">
      <alignment horizontal="left" vertical="center" wrapText="1"/>
    </xf>
    <xf numFmtId="0" fontId="8" fillId="0" borderId="0" xfId="0" applyFont="1" applyAlignment="1">
      <alignment horizontal="left" vertical="center" wrapText="1"/>
    </xf>
    <xf numFmtId="0" fontId="9" fillId="0" borderId="0" xfId="0" applyFont="1" applyFill="1" applyAlignment="1">
      <alignment horizontal="left" vertical="center" wrapText="1"/>
    </xf>
  </cellXfs>
  <cellStyles count="7">
    <cellStyle name="Ezres" xfId="6" builtinId="3"/>
    <cellStyle name="Normál" xfId="0" builtinId="0"/>
    <cellStyle name="Normál 2" xfId="1"/>
    <cellStyle name="Normál 2 2" xfId="2"/>
    <cellStyle name="Normál 3" xfId="3"/>
    <cellStyle name="Normál 4" xfId="5"/>
    <cellStyle name="Normal_KARSZJ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9"/>
  <sheetViews>
    <sheetView showGridLines="0" tabSelected="1" topLeftCell="A4" zoomScale="30" zoomScaleNormal="30" zoomScaleSheetLayoutView="75" zoomScalePageLayoutView="50" workbookViewId="0">
      <pane xSplit="4" ySplit="6" topLeftCell="E10" activePane="bottomRight" state="frozen"/>
      <selection activeCell="A4" sqref="A4"/>
      <selection pane="topRight" activeCell="E4" sqref="E4"/>
      <selection pane="bottomLeft" activeCell="A10" sqref="A10"/>
      <selection pane="bottomRight" activeCell="Q49" sqref="Q49:Q50"/>
    </sheetView>
  </sheetViews>
  <sheetFormatPr defaultRowHeight="21.9" customHeight="1"/>
  <cols>
    <col min="1" max="1" width="101.88671875" style="15" customWidth="1"/>
    <col min="2" max="2" width="60.88671875" style="1" customWidth="1"/>
    <col min="3" max="3" width="63.33203125" style="1" customWidth="1"/>
    <col min="4" max="4" width="26.44140625" style="1" customWidth="1"/>
    <col min="5" max="5" width="52.6640625" style="1" customWidth="1"/>
    <col min="6" max="6" width="34.33203125" style="1" bestFit="1" customWidth="1"/>
    <col min="7" max="7" width="31.6640625" style="1" bestFit="1" customWidth="1"/>
    <col min="8" max="10" width="33" style="1" bestFit="1" customWidth="1"/>
    <col min="11" max="13" width="18.33203125" style="1" customWidth="1"/>
    <col min="14" max="14" width="27.88671875" style="1" bestFit="1" customWidth="1"/>
    <col min="15" max="15" width="33" style="1" bestFit="1" customWidth="1"/>
    <col min="16" max="16" width="37.6640625" style="1" customWidth="1"/>
    <col min="17" max="17" width="36" style="1" customWidth="1"/>
    <col min="18" max="18" width="63.44140625" style="1" bestFit="1" customWidth="1"/>
    <col min="19" max="19" width="31.6640625" style="1" bestFit="1" customWidth="1"/>
    <col min="20" max="20" width="29" style="1" bestFit="1" customWidth="1"/>
    <col min="21" max="22" width="17.88671875" style="1" customWidth="1"/>
    <col min="23" max="23" width="33" style="1" bestFit="1" customWidth="1"/>
    <col min="24" max="28" width="17.88671875" style="1" customWidth="1"/>
    <col min="29" max="29" width="44.88671875" style="1" bestFit="1" customWidth="1"/>
    <col min="30" max="30" width="25" style="1" customWidth="1"/>
    <col min="31" max="31" width="20.6640625" style="1" customWidth="1"/>
    <col min="32" max="33" width="28.44140625" style="1" customWidth="1"/>
    <col min="34" max="34" width="229.109375" style="1" bestFit="1" customWidth="1"/>
    <col min="35" max="272" width="9.109375" style="1"/>
    <col min="273" max="273" width="55.5546875" style="1" customWidth="1"/>
    <col min="274" max="274" width="16.6640625" style="1" customWidth="1"/>
    <col min="275" max="275" width="20.5546875" style="1" customWidth="1"/>
    <col min="276" max="277" width="20.33203125" style="1" customWidth="1"/>
    <col min="278" max="278" width="15.44140625" style="1" customWidth="1"/>
    <col min="279" max="279" width="14.44140625" style="1" customWidth="1"/>
    <col min="280" max="280" width="15.33203125" style="1" customWidth="1"/>
    <col min="281" max="281" width="15.88671875" style="1" customWidth="1"/>
    <col min="282" max="282" width="14.44140625" style="1" customWidth="1"/>
    <col min="283" max="283" width="17.33203125" style="1" customWidth="1"/>
    <col min="284" max="284" width="14.44140625" style="1" customWidth="1"/>
    <col min="285" max="285" width="15.109375" style="1" customWidth="1"/>
    <col min="286" max="286" width="14.6640625" style="1" customWidth="1"/>
    <col min="287" max="287" width="13.6640625" style="1" customWidth="1"/>
    <col min="288" max="288" width="18.88671875" style="1" customWidth="1"/>
    <col min="289" max="289" width="22.109375" style="1" customWidth="1"/>
    <col min="290" max="290" width="26.88671875" style="1" customWidth="1"/>
    <col min="291" max="528" width="9.109375" style="1"/>
    <col min="529" max="529" width="55.5546875" style="1" customWidth="1"/>
    <col min="530" max="530" width="16.6640625" style="1" customWidth="1"/>
    <col min="531" max="531" width="20.5546875" style="1" customWidth="1"/>
    <col min="532" max="533" width="20.33203125" style="1" customWidth="1"/>
    <col min="534" max="534" width="15.44140625" style="1" customWidth="1"/>
    <col min="535" max="535" width="14.44140625" style="1" customWidth="1"/>
    <col min="536" max="536" width="15.33203125" style="1" customWidth="1"/>
    <col min="537" max="537" width="15.88671875" style="1" customWidth="1"/>
    <col min="538" max="538" width="14.44140625" style="1" customWidth="1"/>
    <col min="539" max="539" width="17.33203125" style="1" customWidth="1"/>
    <col min="540" max="540" width="14.44140625" style="1" customWidth="1"/>
    <col min="541" max="541" width="15.109375" style="1" customWidth="1"/>
    <col min="542" max="542" width="14.6640625" style="1" customWidth="1"/>
    <col min="543" max="543" width="13.6640625" style="1" customWidth="1"/>
    <col min="544" max="544" width="18.88671875" style="1" customWidth="1"/>
    <col min="545" max="545" width="22.109375" style="1" customWidth="1"/>
    <col min="546" max="546" width="26.88671875" style="1" customWidth="1"/>
    <col min="547" max="784" width="9.109375" style="1"/>
    <col min="785" max="785" width="55.5546875" style="1" customWidth="1"/>
    <col min="786" max="786" width="16.6640625" style="1" customWidth="1"/>
    <col min="787" max="787" width="20.5546875" style="1" customWidth="1"/>
    <col min="788" max="789" width="20.33203125" style="1" customWidth="1"/>
    <col min="790" max="790" width="15.44140625" style="1" customWidth="1"/>
    <col min="791" max="791" width="14.44140625" style="1" customWidth="1"/>
    <col min="792" max="792" width="15.33203125" style="1" customWidth="1"/>
    <col min="793" max="793" width="15.88671875" style="1" customWidth="1"/>
    <col min="794" max="794" width="14.44140625" style="1" customWidth="1"/>
    <col min="795" max="795" width="17.33203125" style="1" customWidth="1"/>
    <col min="796" max="796" width="14.44140625" style="1" customWidth="1"/>
    <col min="797" max="797" width="15.109375" style="1" customWidth="1"/>
    <col min="798" max="798" width="14.6640625" style="1" customWidth="1"/>
    <col min="799" max="799" width="13.6640625" style="1" customWidth="1"/>
    <col min="800" max="800" width="18.88671875" style="1" customWidth="1"/>
    <col min="801" max="801" width="22.109375" style="1" customWidth="1"/>
    <col min="802" max="802" width="26.88671875" style="1" customWidth="1"/>
    <col min="803" max="1040" width="9.109375" style="1"/>
    <col min="1041" max="1041" width="55.5546875" style="1" customWidth="1"/>
    <col min="1042" max="1042" width="16.6640625" style="1" customWidth="1"/>
    <col min="1043" max="1043" width="20.5546875" style="1" customWidth="1"/>
    <col min="1044" max="1045" width="20.33203125" style="1" customWidth="1"/>
    <col min="1046" max="1046" width="15.44140625" style="1" customWidth="1"/>
    <col min="1047" max="1047" width="14.44140625" style="1" customWidth="1"/>
    <col min="1048" max="1048" width="15.33203125" style="1" customWidth="1"/>
    <col min="1049" max="1049" width="15.88671875" style="1" customWidth="1"/>
    <col min="1050" max="1050" width="14.44140625" style="1" customWidth="1"/>
    <col min="1051" max="1051" width="17.33203125" style="1" customWidth="1"/>
    <col min="1052" max="1052" width="14.44140625" style="1" customWidth="1"/>
    <col min="1053" max="1053" width="15.109375" style="1" customWidth="1"/>
    <col min="1054" max="1054" width="14.6640625" style="1" customWidth="1"/>
    <col min="1055" max="1055" width="13.6640625" style="1" customWidth="1"/>
    <col min="1056" max="1056" width="18.88671875" style="1" customWidth="1"/>
    <col min="1057" max="1057" width="22.109375" style="1" customWidth="1"/>
    <col min="1058" max="1058" width="26.88671875" style="1" customWidth="1"/>
    <col min="1059" max="1296" width="9.109375" style="1"/>
    <col min="1297" max="1297" width="55.5546875" style="1" customWidth="1"/>
    <col min="1298" max="1298" width="16.6640625" style="1" customWidth="1"/>
    <col min="1299" max="1299" width="20.5546875" style="1" customWidth="1"/>
    <col min="1300" max="1301" width="20.33203125" style="1" customWidth="1"/>
    <col min="1302" max="1302" width="15.44140625" style="1" customWidth="1"/>
    <col min="1303" max="1303" width="14.44140625" style="1" customWidth="1"/>
    <col min="1304" max="1304" width="15.33203125" style="1" customWidth="1"/>
    <col min="1305" max="1305" width="15.88671875" style="1" customWidth="1"/>
    <col min="1306" max="1306" width="14.44140625" style="1" customWidth="1"/>
    <col min="1307" max="1307" width="17.33203125" style="1" customWidth="1"/>
    <col min="1308" max="1308" width="14.44140625" style="1" customWidth="1"/>
    <col min="1309" max="1309" width="15.109375" style="1" customWidth="1"/>
    <col min="1310" max="1310" width="14.6640625" style="1" customWidth="1"/>
    <col min="1311" max="1311" width="13.6640625" style="1" customWidth="1"/>
    <col min="1312" max="1312" width="18.88671875" style="1" customWidth="1"/>
    <col min="1313" max="1313" width="22.109375" style="1" customWidth="1"/>
    <col min="1314" max="1314" width="26.88671875" style="1" customWidth="1"/>
    <col min="1315" max="1552" width="9.109375" style="1"/>
    <col min="1553" max="1553" width="55.5546875" style="1" customWidth="1"/>
    <col min="1554" max="1554" width="16.6640625" style="1" customWidth="1"/>
    <col min="1555" max="1555" width="20.5546875" style="1" customWidth="1"/>
    <col min="1556" max="1557" width="20.33203125" style="1" customWidth="1"/>
    <col min="1558" max="1558" width="15.44140625" style="1" customWidth="1"/>
    <col min="1559" max="1559" width="14.44140625" style="1" customWidth="1"/>
    <col min="1560" max="1560" width="15.33203125" style="1" customWidth="1"/>
    <col min="1561" max="1561" width="15.88671875" style="1" customWidth="1"/>
    <col min="1562" max="1562" width="14.44140625" style="1" customWidth="1"/>
    <col min="1563" max="1563" width="17.33203125" style="1" customWidth="1"/>
    <col min="1564" max="1564" width="14.44140625" style="1" customWidth="1"/>
    <col min="1565" max="1565" width="15.109375" style="1" customWidth="1"/>
    <col min="1566" max="1566" width="14.6640625" style="1" customWidth="1"/>
    <col min="1567" max="1567" width="13.6640625" style="1" customWidth="1"/>
    <col min="1568" max="1568" width="18.88671875" style="1" customWidth="1"/>
    <col min="1569" max="1569" width="22.109375" style="1" customWidth="1"/>
    <col min="1570" max="1570" width="26.88671875" style="1" customWidth="1"/>
    <col min="1571" max="1808" width="9.109375" style="1"/>
    <col min="1809" max="1809" width="55.5546875" style="1" customWidth="1"/>
    <col min="1810" max="1810" width="16.6640625" style="1" customWidth="1"/>
    <col min="1811" max="1811" width="20.5546875" style="1" customWidth="1"/>
    <col min="1812" max="1813" width="20.33203125" style="1" customWidth="1"/>
    <col min="1814" max="1814" width="15.44140625" style="1" customWidth="1"/>
    <col min="1815" max="1815" width="14.44140625" style="1" customWidth="1"/>
    <col min="1816" max="1816" width="15.33203125" style="1" customWidth="1"/>
    <col min="1817" max="1817" width="15.88671875" style="1" customWidth="1"/>
    <col min="1818" max="1818" width="14.44140625" style="1" customWidth="1"/>
    <col min="1819" max="1819" width="17.33203125" style="1" customWidth="1"/>
    <col min="1820" max="1820" width="14.44140625" style="1" customWidth="1"/>
    <col min="1821" max="1821" width="15.109375" style="1" customWidth="1"/>
    <col min="1822" max="1822" width="14.6640625" style="1" customWidth="1"/>
    <col min="1823" max="1823" width="13.6640625" style="1" customWidth="1"/>
    <col min="1824" max="1824" width="18.88671875" style="1" customWidth="1"/>
    <col min="1825" max="1825" width="22.109375" style="1" customWidth="1"/>
    <col min="1826" max="1826" width="26.88671875" style="1" customWidth="1"/>
    <col min="1827" max="2064" width="9.109375" style="1"/>
    <col min="2065" max="2065" width="55.5546875" style="1" customWidth="1"/>
    <col min="2066" max="2066" width="16.6640625" style="1" customWidth="1"/>
    <col min="2067" max="2067" width="20.5546875" style="1" customWidth="1"/>
    <col min="2068" max="2069" width="20.33203125" style="1" customWidth="1"/>
    <col min="2070" max="2070" width="15.44140625" style="1" customWidth="1"/>
    <col min="2071" max="2071" width="14.44140625" style="1" customWidth="1"/>
    <col min="2072" max="2072" width="15.33203125" style="1" customWidth="1"/>
    <col min="2073" max="2073" width="15.88671875" style="1" customWidth="1"/>
    <col min="2074" max="2074" width="14.44140625" style="1" customWidth="1"/>
    <col min="2075" max="2075" width="17.33203125" style="1" customWidth="1"/>
    <col min="2076" max="2076" width="14.44140625" style="1" customWidth="1"/>
    <col min="2077" max="2077" width="15.109375" style="1" customWidth="1"/>
    <col min="2078" max="2078" width="14.6640625" style="1" customWidth="1"/>
    <col min="2079" max="2079" width="13.6640625" style="1" customWidth="1"/>
    <col min="2080" max="2080" width="18.88671875" style="1" customWidth="1"/>
    <col min="2081" max="2081" width="22.109375" style="1" customWidth="1"/>
    <col min="2082" max="2082" width="26.88671875" style="1" customWidth="1"/>
    <col min="2083" max="2320" width="9.109375" style="1"/>
    <col min="2321" max="2321" width="55.5546875" style="1" customWidth="1"/>
    <col min="2322" max="2322" width="16.6640625" style="1" customWidth="1"/>
    <col min="2323" max="2323" width="20.5546875" style="1" customWidth="1"/>
    <col min="2324" max="2325" width="20.33203125" style="1" customWidth="1"/>
    <col min="2326" max="2326" width="15.44140625" style="1" customWidth="1"/>
    <col min="2327" max="2327" width="14.44140625" style="1" customWidth="1"/>
    <col min="2328" max="2328" width="15.33203125" style="1" customWidth="1"/>
    <col min="2329" max="2329" width="15.88671875" style="1" customWidth="1"/>
    <col min="2330" max="2330" width="14.44140625" style="1" customWidth="1"/>
    <col min="2331" max="2331" width="17.33203125" style="1" customWidth="1"/>
    <col min="2332" max="2332" width="14.44140625" style="1" customWidth="1"/>
    <col min="2333" max="2333" width="15.109375" style="1" customWidth="1"/>
    <col min="2334" max="2334" width="14.6640625" style="1" customWidth="1"/>
    <col min="2335" max="2335" width="13.6640625" style="1" customWidth="1"/>
    <col min="2336" max="2336" width="18.88671875" style="1" customWidth="1"/>
    <col min="2337" max="2337" width="22.109375" style="1" customWidth="1"/>
    <col min="2338" max="2338" width="26.88671875" style="1" customWidth="1"/>
    <col min="2339" max="2576" width="9.109375" style="1"/>
    <col min="2577" max="2577" width="55.5546875" style="1" customWidth="1"/>
    <col min="2578" max="2578" width="16.6640625" style="1" customWidth="1"/>
    <col min="2579" max="2579" width="20.5546875" style="1" customWidth="1"/>
    <col min="2580" max="2581" width="20.33203125" style="1" customWidth="1"/>
    <col min="2582" max="2582" width="15.44140625" style="1" customWidth="1"/>
    <col min="2583" max="2583" width="14.44140625" style="1" customWidth="1"/>
    <col min="2584" max="2584" width="15.33203125" style="1" customWidth="1"/>
    <col min="2585" max="2585" width="15.88671875" style="1" customWidth="1"/>
    <col min="2586" max="2586" width="14.44140625" style="1" customWidth="1"/>
    <col min="2587" max="2587" width="17.33203125" style="1" customWidth="1"/>
    <col min="2588" max="2588" width="14.44140625" style="1" customWidth="1"/>
    <col min="2589" max="2589" width="15.109375" style="1" customWidth="1"/>
    <col min="2590" max="2590" width="14.6640625" style="1" customWidth="1"/>
    <col min="2591" max="2591" width="13.6640625" style="1" customWidth="1"/>
    <col min="2592" max="2592" width="18.88671875" style="1" customWidth="1"/>
    <col min="2593" max="2593" width="22.109375" style="1" customWidth="1"/>
    <col min="2594" max="2594" width="26.88671875" style="1" customWidth="1"/>
    <col min="2595" max="2832" width="9.109375" style="1"/>
    <col min="2833" max="2833" width="55.5546875" style="1" customWidth="1"/>
    <col min="2834" max="2834" width="16.6640625" style="1" customWidth="1"/>
    <col min="2835" max="2835" width="20.5546875" style="1" customWidth="1"/>
    <col min="2836" max="2837" width="20.33203125" style="1" customWidth="1"/>
    <col min="2838" max="2838" width="15.44140625" style="1" customWidth="1"/>
    <col min="2839" max="2839" width="14.44140625" style="1" customWidth="1"/>
    <col min="2840" max="2840" width="15.33203125" style="1" customWidth="1"/>
    <col min="2841" max="2841" width="15.88671875" style="1" customWidth="1"/>
    <col min="2842" max="2842" width="14.44140625" style="1" customWidth="1"/>
    <col min="2843" max="2843" width="17.33203125" style="1" customWidth="1"/>
    <col min="2844" max="2844" width="14.44140625" style="1" customWidth="1"/>
    <col min="2845" max="2845" width="15.109375" style="1" customWidth="1"/>
    <col min="2846" max="2846" width="14.6640625" style="1" customWidth="1"/>
    <col min="2847" max="2847" width="13.6640625" style="1" customWidth="1"/>
    <col min="2848" max="2848" width="18.88671875" style="1" customWidth="1"/>
    <col min="2849" max="2849" width="22.109375" style="1" customWidth="1"/>
    <col min="2850" max="2850" width="26.88671875" style="1" customWidth="1"/>
    <col min="2851" max="3088" width="9.109375" style="1"/>
    <col min="3089" max="3089" width="55.5546875" style="1" customWidth="1"/>
    <col min="3090" max="3090" width="16.6640625" style="1" customWidth="1"/>
    <col min="3091" max="3091" width="20.5546875" style="1" customWidth="1"/>
    <col min="3092" max="3093" width="20.33203125" style="1" customWidth="1"/>
    <col min="3094" max="3094" width="15.44140625" style="1" customWidth="1"/>
    <col min="3095" max="3095" width="14.44140625" style="1" customWidth="1"/>
    <col min="3096" max="3096" width="15.33203125" style="1" customWidth="1"/>
    <col min="3097" max="3097" width="15.88671875" style="1" customWidth="1"/>
    <col min="3098" max="3098" width="14.44140625" style="1" customWidth="1"/>
    <col min="3099" max="3099" width="17.33203125" style="1" customWidth="1"/>
    <col min="3100" max="3100" width="14.44140625" style="1" customWidth="1"/>
    <col min="3101" max="3101" width="15.109375" style="1" customWidth="1"/>
    <col min="3102" max="3102" width="14.6640625" style="1" customWidth="1"/>
    <col min="3103" max="3103" width="13.6640625" style="1" customWidth="1"/>
    <col min="3104" max="3104" width="18.88671875" style="1" customWidth="1"/>
    <col min="3105" max="3105" width="22.109375" style="1" customWidth="1"/>
    <col min="3106" max="3106" width="26.88671875" style="1" customWidth="1"/>
    <col min="3107" max="3344" width="9.109375" style="1"/>
    <col min="3345" max="3345" width="55.5546875" style="1" customWidth="1"/>
    <col min="3346" max="3346" width="16.6640625" style="1" customWidth="1"/>
    <col min="3347" max="3347" width="20.5546875" style="1" customWidth="1"/>
    <col min="3348" max="3349" width="20.33203125" style="1" customWidth="1"/>
    <col min="3350" max="3350" width="15.44140625" style="1" customWidth="1"/>
    <col min="3351" max="3351" width="14.44140625" style="1" customWidth="1"/>
    <col min="3352" max="3352" width="15.33203125" style="1" customWidth="1"/>
    <col min="3353" max="3353" width="15.88671875" style="1" customWidth="1"/>
    <col min="3354" max="3354" width="14.44140625" style="1" customWidth="1"/>
    <col min="3355" max="3355" width="17.33203125" style="1" customWidth="1"/>
    <col min="3356" max="3356" width="14.44140625" style="1" customWidth="1"/>
    <col min="3357" max="3357" width="15.109375" style="1" customWidth="1"/>
    <col min="3358" max="3358" width="14.6640625" style="1" customWidth="1"/>
    <col min="3359" max="3359" width="13.6640625" style="1" customWidth="1"/>
    <col min="3360" max="3360" width="18.88671875" style="1" customWidth="1"/>
    <col min="3361" max="3361" width="22.109375" style="1" customWidth="1"/>
    <col min="3362" max="3362" width="26.88671875" style="1" customWidth="1"/>
    <col min="3363" max="3600" width="9.109375" style="1"/>
    <col min="3601" max="3601" width="55.5546875" style="1" customWidth="1"/>
    <col min="3602" max="3602" width="16.6640625" style="1" customWidth="1"/>
    <col min="3603" max="3603" width="20.5546875" style="1" customWidth="1"/>
    <col min="3604" max="3605" width="20.33203125" style="1" customWidth="1"/>
    <col min="3606" max="3606" width="15.44140625" style="1" customWidth="1"/>
    <col min="3607" max="3607" width="14.44140625" style="1" customWidth="1"/>
    <col min="3608" max="3608" width="15.33203125" style="1" customWidth="1"/>
    <col min="3609" max="3609" width="15.88671875" style="1" customWidth="1"/>
    <col min="3610" max="3610" width="14.44140625" style="1" customWidth="1"/>
    <col min="3611" max="3611" width="17.33203125" style="1" customWidth="1"/>
    <col min="3612" max="3612" width="14.44140625" style="1" customWidth="1"/>
    <col min="3613" max="3613" width="15.109375" style="1" customWidth="1"/>
    <col min="3614" max="3614" width="14.6640625" style="1" customWidth="1"/>
    <col min="3615" max="3615" width="13.6640625" style="1" customWidth="1"/>
    <col min="3616" max="3616" width="18.88671875" style="1" customWidth="1"/>
    <col min="3617" max="3617" width="22.109375" style="1" customWidth="1"/>
    <col min="3618" max="3618" width="26.88671875" style="1" customWidth="1"/>
    <col min="3619" max="3856" width="9.109375" style="1"/>
    <col min="3857" max="3857" width="55.5546875" style="1" customWidth="1"/>
    <col min="3858" max="3858" width="16.6640625" style="1" customWidth="1"/>
    <col min="3859" max="3859" width="20.5546875" style="1" customWidth="1"/>
    <col min="3860" max="3861" width="20.33203125" style="1" customWidth="1"/>
    <col min="3862" max="3862" width="15.44140625" style="1" customWidth="1"/>
    <col min="3863" max="3863" width="14.44140625" style="1" customWidth="1"/>
    <col min="3864" max="3864" width="15.33203125" style="1" customWidth="1"/>
    <col min="3865" max="3865" width="15.88671875" style="1" customWidth="1"/>
    <col min="3866" max="3866" width="14.44140625" style="1" customWidth="1"/>
    <col min="3867" max="3867" width="17.33203125" style="1" customWidth="1"/>
    <col min="3868" max="3868" width="14.44140625" style="1" customWidth="1"/>
    <col min="3869" max="3869" width="15.109375" style="1" customWidth="1"/>
    <col min="3870" max="3870" width="14.6640625" style="1" customWidth="1"/>
    <col min="3871" max="3871" width="13.6640625" style="1" customWidth="1"/>
    <col min="3872" max="3872" width="18.88671875" style="1" customWidth="1"/>
    <col min="3873" max="3873" width="22.109375" style="1" customWidth="1"/>
    <col min="3874" max="3874" width="26.88671875" style="1" customWidth="1"/>
    <col min="3875" max="4112" width="9.109375" style="1"/>
    <col min="4113" max="4113" width="55.5546875" style="1" customWidth="1"/>
    <col min="4114" max="4114" width="16.6640625" style="1" customWidth="1"/>
    <col min="4115" max="4115" width="20.5546875" style="1" customWidth="1"/>
    <col min="4116" max="4117" width="20.33203125" style="1" customWidth="1"/>
    <col min="4118" max="4118" width="15.44140625" style="1" customWidth="1"/>
    <col min="4119" max="4119" width="14.44140625" style="1" customWidth="1"/>
    <col min="4120" max="4120" width="15.33203125" style="1" customWidth="1"/>
    <col min="4121" max="4121" width="15.88671875" style="1" customWidth="1"/>
    <col min="4122" max="4122" width="14.44140625" style="1" customWidth="1"/>
    <col min="4123" max="4123" width="17.33203125" style="1" customWidth="1"/>
    <col min="4124" max="4124" width="14.44140625" style="1" customWidth="1"/>
    <col min="4125" max="4125" width="15.109375" style="1" customWidth="1"/>
    <col min="4126" max="4126" width="14.6640625" style="1" customWidth="1"/>
    <col min="4127" max="4127" width="13.6640625" style="1" customWidth="1"/>
    <col min="4128" max="4128" width="18.88671875" style="1" customWidth="1"/>
    <col min="4129" max="4129" width="22.109375" style="1" customWidth="1"/>
    <col min="4130" max="4130" width="26.88671875" style="1" customWidth="1"/>
    <col min="4131" max="4368" width="9.109375" style="1"/>
    <col min="4369" max="4369" width="55.5546875" style="1" customWidth="1"/>
    <col min="4370" max="4370" width="16.6640625" style="1" customWidth="1"/>
    <col min="4371" max="4371" width="20.5546875" style="1" customWidth="1"/>
    <col min="4372" max="4373" width="20.33203125" style="1" customWidth="1"/>
    <col min="4374" max="4374" width="15.44140625" style="1" customWidth="1"/>
    <col min="4375" max="4375" width="14.44140625" style="1" customWidth="1"/>
    <col min="4376" max="4376" width="15.33203125" style="1" customWidth="1"/>
    <col min="4377" max="4377" width="15.88671875" style="1" customWidth="1"/>
    <col min="4378" max="4378" width="14.44140625" style="1" customWidth="1"/>
    <col min="4379" max="4379" width="17.33203125" style="1" customWidth="1"/>
    <col min="4380" max="4380" width="14.44140625" style="1" customWidth="1"/>
    <col min="4381" max="4381" width="15.109375" style="1" customWidth="1"/>
    <col min="4382" max="4382" width="14.6640625" style="1" customWidth="1"/>
    <col min="4383" max="4383" width="13.6640625" style="1" customWidth="1"/>
    <col min="4384" max="4384" width="18.88671875" style="1" customWidth="1"/>
    <col min="4385" max="4385" width="22.109375" style="1" customWidth="1"/>
    <col min="4386" max="4386" width="26.88671875" style="1" customWidth="1"/>
    <col min="4387" max="4624" width="9.109375" style="1"/>
    <col min="4625" max="4625" width="55.5546875" style="1" customWidth="1"/>
    <col min="4626" max="4626" width="16.6640625" style="1" customWidth="1"/>
    <col min="4627" max="4627" width="20.5546875" style="1" customWidth="1"/>
    <col min="4628" max="4629" width="20.33203125" style="1" customWidth="1"/>
    <col min="4630" max="4630" width="15.44140625" style="1" customWidth="1"/>
    <col min="4631" max="4631" width="14.44140625" style="1" customWidth="1"/>
    <col min="4632" max="4632" width="15.33203125" style="1" customWidth="1"/>
    <col min="4633" max="4633" width="15.88671875" style="1" customWidth="1"/>
    <col min="4634" max="4634" width="14.44140625" style="1" customWidth="1"/>
    <col min="4635" max="4635" width="17.33203125" style="1" customWidth="1"/>
    <col min="4636" max="4636" width="14.44140625" style="1" customWidth="1"/>
    <col min="4637" max="4637" width="15.109375" style="1" customWidth="1"/>
    <col min="4638" max="4638" width="14.6640625" style="1" customWidth="1"/>
    <col min="4639" max="4639" width="13.6640625" style="1" customWidth="1"/>
    <col min="4640" max="4640" width="18.88671875" style="1" customWidth="1"/>
    <col min="4641" max="4641" width="22.109375" style="1" customWidth="1"/>
    <col min="4642" max="4642" width="26.88671875" style="1" customWidth="1"/>
    <col min="4643" max="4880" width="9.109375" style="1"/>
    <col min="4881" max="4881" width="55.5546875" style="1" customWidth="1"/>
    <col min="4882" max="4882" width="16.6640625" style="1" customWidth="1"/>
    <col min="4883" max="4883" width="20.5546875" style="1" customWidth="1"/>
    <col min="4884" max="4885" width="20.33203125" style="1" customWidth="1"/>
    <col min="4886" max="4886" width="15.44140625" style="1" customWidth="1"/>
    <col min="4887" max="4887" width="14.44140625" style="1" customWidth="1"/>
    <col min="4888" max="4888" width="15.33203125" style="1" customWidth="1"/>
    <col min="4889" max="4889" width="15.88671875" style="1" customWidth="1"/>
    <col min="4890" max="4890" width="14.44140625" style="1" customWidth="1"/>
    <col min="4891" max="4891" width="17.33203125" style="1" customWidth="1"/>
    <col min="4892" max="4892" width="14.44140625" style="1" customWidth="1"/>
    <col min="4893" max="4893" width="15.109375" style="1" customWidth="1"/>
    <col min="4894" max="4894" width="14.6640625" style="1" customWidth="1"/>
    <col min="4895" max="4895" width="13.6640625" style="1" customWidth="1"/>
    <col min="4896" max="4896" width="18.88671875" style="1" customWidth="1"/>
    <col min="4897" max="4897" width="22.109375" style="1" customWidth="1"/>
    <col min="4898" max="4898" width="26.88671875" style="1" customWidth="1"/>
    <col min="4899" max="5136" width="9.109375" style="1"/>
    <col min="5137" max="5137" width="55.5546875" style="1" customWidth="1"/>
    <col min="5138" max="5138" width="16.6640625" style="1" customWidth="1"/>
    <col min="5139" max="5139" width="20.5546875" style="1" customWidth="1"/>
    <col min="5140" max="5141" width="20.33203125" style="1" customWidth="1"/>
    <col min="5142" max="5142" width="15.44140625" style="1" customWidth="1"/>
    <col min="5143" max="5143" width="14.44140625" style="1" customWidth="1"/>
    <col min="5144" max="5144" width="15.33203125" style="1" customWidth="1"/>
    <col min="5145" max="5145" width="15.88671875" style="1" customWidth="1"/>
    <col min="5146" max="5146" width="14.44140625" style="1" customWidth="1"/>
    <col min="5147" max="5147" width="17.33203125" style="1" customWidth="1"/>
    <col min="5148" max="5148" width="14.44140625" style="1" customWidth="1"/>
    <col min="5149" max="5149" width="15.109375" style="1" customWidth="1"/>
    <col min="5150" max="5150" width="14.6640625" style="1" customWidth="1"/>
    <col min="5151" max="5151" width="13.6640625" style="1" customWidth="1"/>
    <col min="5152" max="5152" width="18.88671875" style="1" customWidth="1"/>
    <col min="5153" max="5153" width="22.109375" style="1" customWidth="1"/>
    <col min="5154" max="5154" width="26.88671875" style="1" customWidth="1"/>
    <col min="5155" max="5392" width="9.109375" style="1"/>
    <col min="5393" max="5393" width="55.5546875" style="1" customWidth="1"/>
    <col min="5394" max="5394" width="16.6640625" style="1" customWidth="1"/>
    <col min="5395" max="5395" width="20.5546875" style="1" customWidth="1"/>
    <col min="5396" max="5397" width="20.33203125" style="1" customWidth="1"/>
    <col min="5398" max="5398" width="15.44140625" style="1" customWidth="1"/>
    <col min="5399" max="5399" width="14.44140625" style="1" customWidth="1"/>
    <col min="5400" max="5400" width="15.33203125" style="1" customWidth="1"/>
    <col min="5401" max="5401" width="15.88671875" style="1" customWidth="1"/>
    <col min="5402" max="5402" width="14.44140625" style="1" customWidth="1"/>
    <col min="5403" max="5403" width="17.33203125" style="1" customWidth="1"/>
    <col min="5404" max="5404" width="14.44140625" style="1" customWidth="1"/>
    <col min="5405" max="5405" width="15.109375" style="1" customWidth="1"/>
    <col min="5406" max="5406" width="14.6640625" style="1" customWidth="1"/>
    <col min="5407" max="5407" width="13.6640625" style="1" customWidth="1"/>
    <col min="5408" max="5408" width="18.88671875" style="1" customWidth="1"/>
    <col min="5409" max="5409" width="22.109375" style="1" customWidth="1"/>
    <col min="5410" max="5410" width="26.88671875" style="1" customWidth="1"/>
    <col min="5411" max="5648" width="9.109375" style="1"/>
    <col min="5649" max="5649" width="55.5546875" style="1" customWidth="1"/>
    <col min="5650" max="5650" width="16.6640625" style="1" customWidth="1"/>
    <col min="5651" max="5651" width="20.5546875" style="1" customWidth="1"/>
    <col min="5652" max="5653" width="20.33203125" style="1" customWidth="1"/>
    <col min="5654" max="5654" width="15.44140625" style="1" customWidth="1"/>
    <col min="5655" max="5655" width="14.44140625" style="1" customWidth="1"/>
    <col min="5656" max="5656" width="15.33203125" style="1" customWidth="1"/>
    <col min="5657" max="5657" width="15.88671875" style="1" customWidth="1"/>
    <col min="5658" max="5658" width="14.44140625" style="1" customWidth="1"/>
    <col min="5659" max="5659" width="17.33203125" style="1" customWidth="1"/>
    <col min="5660" max="5660" width="14.44140625" style="1" customWidth="1"/>
    <col min="5661" max="5661" width="15.109375" style="1" customWidth="1"/>
    <col min="5662" max="5662" width="14.6640625" style="1" customWidth="1"/>
    <col min="5663" max="5663" width="13.6640625" style="1" customWidth="1"/>
    <col min="5664" max="5664" width="18.88671875" style="1" customWidth="1"/>
    <col min="5665" max="5665" width="22.109375" style="1" customWidth="1"/>
    <col min="5666" max="5666" width="26.88671875" style="1" customWidth="1"/>
    <col min="5667" max="5904" width="9.109375" style="1"/>
    <col min="5905" max="5905" width="55.5546875" style="1" customWidth="1"/>
    <col min="5906" max="5906" width="16.6640625" style="1" customWidth="1"/>
    <col min="5907" max="5907" width="20.5546875" style="1" customWidth="1"/>
    <col min="5908" max="5909" width="20.33203125" style="1" customWidth="1"/>
    <col min="5910" max="5910" width="15.44140625" style="1" customWidth="1"/>
    <col min="5911" max="5911" width="14.44140625" style="1" customWidth="1"/>
    <col min="5912" max="5912" width="15.33203125" style="1" customWidth="1"/>
    <col min="5913" max="5913" width="15.88671875" style="1" customWidth="1"/>
    <col min="5914" max="5914" width="14.44140625" style="1" customWidth="1"/>
    <col min="5915" max="5915" width="17.33203125" style="1" customWidth="1"/>
    <col min="5916" max="5916" width="14.44140625" style="1" customWidth="1"/>
    <col min="5917" max="5917" width="15.109375" style="1" customWidth="1"/>
    <col min="5918" max="5918" width="14.6640625" style="1" customWidth="1"/>
    <col min="5919" max="5919" width="13.6640625" style="1" customWidth="1"/>
    <col min="5920" max="5920" width="18.88671875" style="1" customWidth="1"/>
    <col min="5921" max="5921" width="22.109375" style="1" customWidth="1"/>
    <col min="5922" max="5922" width="26.88671875" style="1" customWidth="1"/>
    <col min="5923" max="6160" width="9.109375" style="1"/>
    <col min="6161" max="6161" width="55.5546875" style="1" customWidth="1"/>
    <col min="6162" max="6162" width="16.6640625" style="1" customWidth="1"/>
    <col min="6163" max="6163" width="20.5546875" style="1" customWidth="1"/>
    <col min="6164" max="6165" width="20.33203125" style="1" customWidth="1"/>
    <col min="6166" max="6166" width="15.44140625" style="1" customWidth="1"/>
    <col min="6167" max="6167" width="14.44140625" style="1" customWidth="1"/>
    <col min="6168" max="6168" width="15.33203125" style="1" customWidth="1"/>
    <col min="6169" max="6169" width="15.88671875" style="1" customWidth="1"/>
    <col min="6170" max="6170" width="14.44140625" style="1" customWidth="1"/>
    <col min="6171" max="6171" width="17.33203125" style="1" customWidth="1"/>
    <col min="6172" max="6172" width="14.44140625" style="1" customWidth="1"/>
    <col min="6173" max="6173" width="15.109375" style="1" customWidth="1"/>
    <col min="6174" max="6174" width="14.6640625" style="1" customWidth="1"/>
    <col min="6175" max="6175" width="13.6640625" style="1" customWidth="1"/>
    <col min="6176" max="6176" width="18.88671875" style="1" customWidth="1"/>
    <col min="6177" max="6177" width="22.109375" style="1" customWidth="1"/>
    <col min="6178" max="6178" width="26.88671875" style="1" customWidth="1"/>
    <col min="6179" max="6416" width="9.109375" style="1"/>
    <col min="6417" max="6417" width="55.5546875" style="1" customWidth="1"/>
    <col min="6418" max="6418" width="16.6640625" style="1" customWidth="1"/>
    <col min="6419" max="6419" width="20.5546875" style="1" customWidth="1"/>
    <col min="6420" max="6421" width="20.33203125" style="1" customWidth="1"/>
    <col min="6422" max="6422" width="15.44140625" style="1" customWidth="1"/>
    <col min="6423" max="6423" width="14.44140625" style="1" customWidth="1"/>
    <col min="6424" max="6424" width="15.33203125" style="1" customWidth="1"/>
    <col min="6425" max="6425" width="15.88671875" style="1" customWidth="1"/>
    <col min="6426" max="6426" width="14.44140625" style="1" customWidth="1"/>
    <col min="6427" max="6427" width="17.33203125" style="1" customWidth="1"/>
    <col min="6428" max="6428" width="14.44140625" style="1" customWidth="1"/>
    <col min="6429" max="6429" width="15.109375" style="1" customWidth="1"/>
    <col min="6430" max="6430" width="14.6640625" style="1" customWidth="1"/>
    <col min="6431" max="6431" width="13.6640625" style="1" customWidth="1"/>
    <col min="6432" max="6432" width="18.88671875" style="1" customWidth="1"/>
    <col min="6433" max="6433" width="22.109375" style="1" customWidth="1"/>
    <col min="6434" max="6434" width="26.88671875" style="1" customWidth="1"/>
    <col min="6435" max="6672" width="9.109375" style="1"/>
    <col min="6673" max="6673" width="55.5546875" style="1" customWidth="1"/>
    <col min="6674" max="6674" width="16.6640625" style="1" customWidth="1"/>
    <col min="6675" max="6675" width="20.5546875" style="1" customWidth="1"/>
    <col min="6676" max="6677" width="20.33203125" style="1" customWidth="1"/>
    <col min="6678" max="6678" width="15.44140625" style="1" customWidth="1"/>
    <col min="6679" max="6679" width="14.44140625" style="1" customWidth="1"/>
    <col min="6680" max="6680" width="15.33203125" style="1" customWidth="1"/>
    <col min="6681" max="6681" width="15.88671875" style="1" customWidth="1"/>
    <col min="6682" max="6682" width="14.44140625" style="1" customWidth="1"/>
    <col min="6683" max="6683" width="17.33203125" style="1" customWidth="1"/>
    <col min="6684" max="6684" width="14.44140625" style="1" customWidth="1"/>
    <col min="6685" max="6685" width="15.109375" style="1" customWidth="1"/>
    <col min="6686" max="6686" width="14.6640625" style="1" customWidth="1"/>
    <col min="6687" max="6687" width="13.6640625" style="1" customWidth="1"/>
    <col min="6688" max="6688" width="18.88671875" style="1" customWidth="1"/>
    <col min="6689" max="6689" width="22.109375" style="1" customWidth="1"/>
    <col min="6690" max="6690" width="26.88671875" style="1" customWidth="1"/>
    <col min="6691" max="6928" width="9.109375" style="1"/>
    <col min="6929" max="6929" width="55.5546875" style="1" customWidth="1"/>
    <col min="6930" max="6930" width="16.6640625" style="1" customWidth="1"/>
    <col min="6931" max="6931" width="20.5546875" style="1" customWidth="1"/>
    <col min="6932" max="6933" width="20.33203125" style="1" customWidth="1"/>
    <col min="6934" max="6934" width="15.44140625" style="1" customWidth="1"/>
    <col min="6935" max="6935" width="14.44140625" style="1" customWidth="1"/>
    <col min="6936" max="6936" width="15.33203125" style="1" customWidth="1"/>
    <col min="6937" max="6937" width="15.88671875" style="1" customWidth="1"/>
    <col min="6938" max="6938" width="14.44140625" style="1" customWidth="1"/>
    <col min="6939" max="6939" width="17.33203125" style="1" customWidth="1"/>
    <col min="6940" max="6940" width="14.44140625" style="1" customWidth="1"/>
    <col min="6941" max="6941" width="15.109375" style="1" customWidth="1"/>
    <col min="6942" max="6942" width="14.6640625" style="1" customWidth="1"/>
    <col min="6943" max="6943" width="13.6640625" style="1" customWidth="1"/>
    <col min="6944" max="6944" width="18.88671875" style="1" customWidth="1"/>
    <col min="6945" max="6945" width="22.109375" style="1" customWidth="1"/>
    <col min="6946" max="6946" width="26.88671875" style="1" customWidth="1"/>
    <col min="6947" max="7184" width="9.109375" style="1"/>
    <col min="7185" max="7185" width="55.5546875" style="1" customWidth="1"/>
    <col min="7186" max="7186" width="16.6640625" style="1" customWidth="1"/>
    <col min="7187" max="7187" width="20.5546875" style="1" customWidth="1"/>
    <col min="7188" max="7189" width="20.33203125" style="1" customWidth="1"/>
    <col min="7190" max="7190" width="15.44140625" style="1" customWidth="1"/>
    <col min="7191" max="7191" width="14.44140625" style="1" customWidth="1"/>
    <col min="7192" max="7192" width="15.33203125" style="1" customWidth="1"/>
    <col min="7193" max="7193" width="15.88671875" style="1" customWidth="1"/>
    <col min="7194" max="7194" width="14.44140625" style="1" customWidth="1"/>
    <col min="7195" max="7195" width="17.33203125" style="1" customWidth="1"/>
    <col min="7196" max="7196" width="14.44140625" style="1" customWidth="1"/>
    <col min="7197" max="7197" width="15.109375" style="1" customWidth="1"/>
    <col min="7198" max="7198" width="14.6640625" style="1" customWidth="1"/>
    <col min="7199" max="7199" width="13.6640625" style="1" customWidth="1"/>
    <col min="7200" max="7200" width="18.88671875" style="1" customWidth="1"/>
    <col min="7201" max="7201" width="22.109375" style="1" customWidth="1"/>
    <col min="7202" max="7202" width="26.88671875" style="1" customWidth="1"/>
    <col min="7203" max="7440" width="9.109375" style="1"/>
    <col min="7441" max="7441" width="55.5546875" style="1" customWidth="1"/>
    <col min="7442" max="7442" width="16.6640625" style="1" customWidth="1"/>
    <col min="7443" max="7443" width="20.5546875" style="1" customWidth="1"/>
    <col min="7444" max="7445" width="20.33203125" style="1" customWidth="1"/>
    <col min="7446" max="7446" width="15.44140625" style="1" customWidth="1"/>
    <col min="7447" max="7447" width="14.44140625" style="1" customWidth="1"/>
    <col min="7448" max="7448" width="15.33203125" style="1" customWidth="1"/>
    <col min="7449" max="7449" width="15.88671875" style="1" customWidth="1"/>
    <col min="7450" max="7450" width="14.44140625" style="1" customWidth="1"/>
    <col min="7451" max="7451" width="17.33203125" style="1" customWidth="1"/>
    <col min="7452" max="7452" width="14.44140625" style="1" customWidth="1"/>
    <col min="7453" max="7453" width="15.109375" style="1" customWidth="1"/>
    <col min="7454" max="7454" width="14.6640625" style="1" customWidth="1"/>
    <col min="7455" max="7455" width="13.6640625" style="1" customWidth="1"/>
    <col min="7456" max="7456" width="18.88671875" style="1" customWidth="1"/>
    <col min="7457" max="7457" width="22.109375" style="1" customWidth="1"/>
    <col min="7458" max="7458" width="26.88671875" style="1" customWidth="1"/>
    <col min="7459" max="7696" width="9.109375" style="1"/>
    <col min="7697" max="7697" width="55.5546875" style="1" customWidth="1"/>
    <col min="7698" max="7698" width="16.6640625" style="1" customWidth="1"/>
    <col min="7699" max="7699" width="20.5546875" style="1" customWidth="1"/>
    <col min="7700" max="7701" width="20.33203125" style="1" customWidth="1"/>
    <col min="7702" max="7702" width="15.44140625" style="1" customWidth="1"/>
    <col min="7703" max="7703" width="14.44140625" style="1" customWidth="1"/>
    <col min="7704" max="7704" width="15.33203125" style="1" customWidth="1"/>
    <col min="7705" max="7705" width="15.88671875" style="1" customWidth="1"/>
    <col min="7706" max="7706" width="14.44140625" style="1" customWidth="1"/>
    <col min="7707" max="7707" width="17.33203125" style="1" customWidth="1"/>
    <col min="7708" max="7708" width="14.44140625" style="1" customWidth="1"/>
    <col min="7709" max="7709" width="15.109375" style="1" customWidth="1"/>
    <col min="7710" max="7710" width="14.6640625" style="1" customWidth="1"/>
    <col min="7711" max="7711" width="13.6640625" style="1" customWidth="1"/>
    <col min="7712" max="7712" width="18.88671875" style="1" customWidth="1"/>
    <col min="7713" max="7713" width="22.109375" style="1" customWidth="1"/>
    <col min="7714" max="7714" width="26.88671875" style="1" customWidth="1"/>
    <col min="7715" max="7952" width="9.109375" style="1"/>
    <col min="7953" max="7953" width="55.5546875" style="1" customWidth="1"/>
    <col min="7954" max="7954" width="16.6640625" style="1" customWidth="1"/>
    <col min="7955" max="7955" width="20.5546875" style="1" customWidth="1"/>
    <col min="7956" max="7957" width="20.33203125" style="1" customWidth="1"/>
    <col min="7958" max="7958" width="15.44140625" style="1" customWidth="1"/>
    <col min="7959" max="7959" width="14.44140625" style="1" customWidth="1"/>
    <col min="7960" max="7960" width="15.33203125" style="1" customWidth="1"/>
    <col min="7961" max="7961" width="15.88671875" style="1" customWidth="1"/>
    <col min="7962" max="7962" width="14.44140625" style="1" customWidth="1"/>
    <col min="7963" max="7963" width="17.33203125" style="1" customWidth="1"/>
    <col min="7964" max="7964" width="14.44140625" style="1" customWidth="1"/>
    <col min="7965" max="7965" width="15.109375" style="1" customWidth="1"/>
    <col min="7966" max="7966" width="14.6640625" style="1" customWidth="1"/>
    <col min="7967" max="7967" width="13.6640625" style="1" customWidth="1"/>
    <col min="7968" max="7968" width="18.88671875" style="1" customWidth="1"/>
    <col min="7969" max="7969" width="22.109375" style="1" customWidth="1"/>
    <col min="7970" max="7970" width="26.88671875" style="1" customWidth="1"/>
    <col min="7971" max="8208" width="9.109375" style="1"/>
    <col min="8209" max="8209" width="55.5546875" style="1" customWidth="1"/>
    <col min="8210" max="8210" width="16.6640625" style="1" customWidth="1"/>
    <col min="8211" max="8211" width="20.5546875" style="1" customWidth="1"/>
    <col min="8212" max="8213" width="20.33203125" style="1" customWidth="1"/>
    <col min="8214" max="8214" width="15.44140625" style="1" customWidth="1"/>
    <col min="8215" max="8215" width="14.44140625" style="1" customWidth="1"/>
    <col min="8216" max="8216" width="15.33203125" style="1" customWidth="1"/>
    <col min="8217" max="8217" width="15.88671875" style="1" customWidth="1"/>
    <col min="8218" max="8218" width="14.44140625" style="1" customWidth="1"/>
    <col min="8219" max="8219" width="17.33203125" style="1" customWidth="1"/>
    <col min="8220" max="8220" width="14.44140625" style="1" customWidth="1"/>
    <col min="8221" max="8221" width="15.109375" style="1" customWidth="1"/>
    <col min="8222" max="8222" width="14.6640625" style="1" customWidth="1"/>
    <col min="8223" max="8223" width="13.6640625" style="1" customWidth="1"/>
    <col min="8224" max="8224" width="18.88671875" style="1" customWidth="1"/>
    <col min="8225" max="8225" width="22.109375" style="1" customWidth="1"/>
    <col min="8226" max="8226" width="26.88671875" style="1" customWidth="1"/>
    <col min="8227" max="8464" width="9.109375" style="1"/>
    <col min="8465" max="8465" width="55.5546875" style="1" customWidth="1"/>
    <col min="8466" max="8466" width="16.6640625" style="1" customWidth="1"/>
    <col min="8467" max="8467" width="20.5546875" style="1" customWidth="1"/>
    <col min="8468" max="8469" width="20.33203125" style="1" customWidth="1"/>
    <col min="8470" max="8470" width="15.44140625" style="1" customWidth="1"/>
    <col min="8471" max="8471" width="14.44140625" style="1" customWidth="1"/>
    <col min="8472" max="8472" width="15.33203125" style="1" customWidth="1"/>
    <col min="8473" max="8473" width="15.88671875" style="1" customWidth="1"/>
    <col min="8474" max="8474" width="14.44140625" style="1" customWidth="1"/>
    <col min="8475" max="8475" width="17.33203125" style="1" customWidth="1"/>
    <col min="8476" max="8476" width="14.44140625" style="1" customWidth="1"/>
    <col min="8477" max="8477" width="15.109375" style="1" customWidth="1"/>
    <col min="8478" max="8478" width="14.6640625" style="1" customWidth="1"/>
    <col min="8479" max="8479" width="13.6640625" style="1" customWidth="1"/>
    <col min="8480" max="8480" width="18.88671875" style="1" customWidth="1"/>
    <col min="8481" max="8481" width="22.109375" style="1" customWidth="1"/>
    <col min="8482" max="8482" width="26.88671875" style="1" customWidth="1"/>
    <col min="8483" max="8720" width="9.109375" style="1"/>
    <col min="8721" max="8721" width="55.5546875" style="1" customWidth="1"/>
    <col min="8722" max="8722" width="16.6640625" style="1" customWidth="1"/>
    <col min="8723" max="8723" width="20.5546875" style="1" customWidth="1"/>
    <col min="8724" max="8725" width="20.33203125" style="1" customWidth="1"/>
    <col min="8726" max="8726" width="15.44140625" style="1" customWidth="1"/>
    <col min="8727" max="8727" width="14.44140625" style="1" customWidth="1"/>
    <col min="8728" max="8728" width="15.33203125" style="1" customWidth="1"/>
    <col min="8729" max="8729" width="15.88671875" style="1" customWidth="1"/>
    <col min="8730" max="8730" width="14.44140625" style="1" customWidth="1"/>
    <col min="8731" max="8731" width="17.33203125" style="1" customWidth="1"/>
    <col min="8732" max="8732" width="14.44140625" style="1" customWidth="1"/>
    <col min="8733" max="8733" width="15.109375" style="1" customWidth="1"/>
    <col min="8734" max="8734" width="14.6640625" style="1" customWidth="1"/>
    <col min="8735" max="8735" width="13.6640625" style="1" customWidth="1"/>
    <col min="8736" max="8736" width="18.88671875" style="1" customWidth="1"/>
    <col min="8737" max="8737" width="22.109375" style="1" customWidth="1"/>
    <col min="8738" max="8738" width="26.88671875" style="1" customWidth="1"/>
    <col min="8739" max="8976" width="9.109375" style="1"/>
    <col min="8977" max="8977" width="55.5546875" style="1" customWidth="1"/>
    <col min="8978" max="8978" width="16.6640625" style="1" customWidth="1"/>
    <col min="8979" max="8979" width="20.5546875" style="1" customWidth="1"/>
    <col min="8980" max="8981" width="20.33203125" style="1" customWidth="1"/>
    <col min="8982" max="8982" width="15.44140625" style="1" customWidth="1"/>
    <col min="8983" max="8983" width="14.44140625" style="1" customWidth="1"/>
    <col min="8984" max="8984" width="15.33203125" style="1" customWidth="1"/>
    <col min="8985" max="8985" width="15.88671875" style="1" customWidth="1"/>
    <col min="8986" max="8986" width="14.44140625" style="1" customWidth="1"/>
    <col min="8987" max="8987" width="17.33203125" style="1" customWidth="1"/>
    <col min="8988" max="8988" width="14.44140625" style="1" customWidth="1"/>
    <col min="8989" max="8989" width="15.109375" style="1" customWidth="1"/>
    <col min="8990" max="8990" width="14.6640625" style="1" customWidth="1"/>
    <col min="8991" max="8991" width="13.6640625" style="1" customWidth="1"/>
    <col min="8992" max="8992" width="18.88671875" style="1" customWidth="1"/>
    <col min="8993" max="8993" width="22.109375" style="1" customWidth="1"/>
    <col min="8994" max="8994" width="26.88671875" style="1" customWidth="1"/>
    <col min="8995" max="9232" width="9.109375" style="1"/>
    <col min="9233" max="9233" width="55.5546875" style="1" customWidth="1"/>
    <col min="9234" max="9234" width="16.6640625" style="1" customWidth="1"/>
    <col min="9235" max="9235" width="20.5546875" style="1" customWidth="1"/>
    <col min="9236" max="9237" width="20.33203125" style="1" customWidth="1"/>
    <col min="9238" max="9238" width="15.44140625" style="1" customWidth="1"/>
    <col min="9239" max="9239" width="14.44140625" style="1" customWidth="1"/>
    <col min="9240" max="9240" width="15.33203125" style="1" customWidth="1"/>
    <col min="9241" max="9241" width="15.88671875" style="1" customWidth="1"/>
    <col min="9242" max="9242" width="14.44140625" style="1" customWidth="1"/>
    <col min="9243" max="9243" width="17.33203125" style="1" customWidth="1"/>
    <col min="9244" max="9244" width="14.44140625" style="1" customWidth="1"/>
    <col min="9245" max="9245" width="15.109375" style="1" customWidth="1"/>
    <col min="9246" max="9246" width="14.6640625" style="1" customWidth="1"/>
    <col min="9247" max="9247" width="13.6640625" style="1" customWidth="1"/>
    <col min="9248" max="9248" width="18.88671875" style="1" customWidth="1"/>
    <col min="9249" max="9249" width="22.109375" style="1" customWidth="1"/>
    <col min="9250" max="9250" width="26.88671875" style="1" customWidth="1"/>
    <col min="9251" max="9488" width="9.109375" style="1"/>
    <col min="9489" max="9489" width="55.5546875" style="1" customWidth="1"/>
    <col min="9490" max="9490" width="16.6640625" style="1" customWidth="1"/>
    <col min="9491" max="9491" width="20.5546875" style="1" customWidth="1"/>
    <col min="9492" max="9493" width="20.33203125" style="1" customWidth="1"/>
    <col min="9494" max="9494" width="15.44140625" style="1" customWidth="1"/>
    <col min="9495" max="9495" width="14.44140625" style="1" customWidth="1"/>
    <col min="9496" max="9496" width="15.33203125" style="1" customWidth="1"/>
    <col min="9497" max="9497" width="15.88671875" style="1" customWidth="1"/>
    <col min="9498" max="9498" width="14.44140625" style="1" customWidth="1"/>
    <col min="9499" max="9499" width="17.33203125" style="1" customWidth="1"/>
    <col min="9500" max="9500" width="14.44140625" style="1" customWidth="1"/>
    <col min="9501" max="9501" width="15.109375" style="1" customWidth="1"/>
    <col min="9502" max="9502" width="14.6640625" style="1" customWidth="1"/>
    <col min="9503" max="9503" width="13.6640625" style="1" customWidth="1"/>
    <col min="9504" max="9504" width="18.88671875" style="1" customWidth="1"/>
    <col min="9505" max="9505" width="22.109375" style="1" customWidth="1"/>
    <col min="9506" max="9506" width="26.88671875" style="1" customWidth="1"/>
    <col min="9507" max="9744" width="9.109375" style="1"/>
    <col min="9745" max="9745" width="55.5546875" style="1" customWidth="1"/>
    <col min="9746" max="9746" width="16.6640625" style="1" customWidth="1"/>
    <col min="9747" max="9747" width="20.5546875" style="1" customWidth="1"/>
    <col min="9748" max="9749" width="20.33203125" style="1" customWidth="1"/>
    <col min="9750" max="9750" width="15.44140625" style="1" customWidth="1"/>
    <col min="9751" max="9751" width="14.44140625" style="1" customWidth="1"/>
    <col min="9752" max="9752" width="15.33203125" style="1" customWidth="1"/>
    <col min="9753" max="9753" width="15.88671875" style="1" customWidth="1"/>
    <col min="9754" max="9754" width="14.44140625" style="1" customWidth="1"/>
    <col min="9755" max="9755" width="17.33203125" style="1" customWidth="1"/>
    <col min="9756" max="9756" width="14.44140625" style="1" customWidth="1"/>
    <col min="9757" max="9757" width="15.109375" style="1" customWidth="1"/>
    <col min="9758" max="9758" width="14.6640625" style="1" customWidth="1"/>
    <col min="9759" max="9759" width="13.6640625" style="1" customWidth="1"/>
    <col min="9760" max="9760" width="18.88671875" style="1" customWidth="1"/>
    <col min="9761" max="9761" width="22.109375" style="1" customWidth="1"/>
    <col min="9762" max="9762" width="26.88671875" style="1" customWidth="1"/>
    <col min="9763" max="10000" width="9.109375" style="1"/>
    <col min="10001" max="10001" width="55.5546875" style="1" customWidth="1"/>
    <col min="10002" max="10002" width="16.6640625" style="1" customWidth="1"/>
    <col min="10003" max="10003" width="20.5546875" style="1" customWidth="1"/>
    <col min="10004" max="10005" width="20.33203125" style="1" customWidth="1"/>
    <col min="10006" max="10006" width="15.44140625" style="1" customWidth="1"/>
    <col min="10007" max="10007" width="14.44140625" style="1" customWidth="1"/>
    <col min="10008" max="10008" width="15.33203125" style="1" customWidth="1"/>
    <col min="10009" max="10009" width="15.88671875" style="1" customWidth="1"/>
    <col min="10010" max="10010" width="14.44140625" style="1" customWidth="1"/>
    <col min="10011" max="10011" width="17.33203125" style="1" customWidth="1"/>
    <col min="10012" max="10012" width="14.44140625" style="1" customWidth="1"/>
    <col min="10013" max="10013" width="15.109375" style="1" customWidth="1"/>
    <col min="10014" max="10014" width="14.6640625" style="1" customWidth="1"/>
    <col min="10015" max="10015" width="13.6640625" style="1" customWidth="1"/>
    <col min="10016" max="10016" width="18.88671875" style="1" customWidth="1"/>
    <col min="10017" max="10017" width="22.109375" style="1" customWidth="1"/>
    <col min="10018" max="10018" width="26.88671875" style="1" customWidth="1"/>
    <col min="10019" max="10256" width="9.109375" style="1"/>
    <col min="10257" max="10257" width="55.5546875" style="1" customWidth="1"/>
    <col min="10258" max="10258" width="16.6640625" style="1" customWidth="1"/>
    <col min="10259" max="10259" width="20.5546875" style="1" customWidth="1"/>
    <col min="10260" max="10261" width="20.33203125" style="1" customWidth="1"/>
    <col min="10262" max="10262" width="15.44140625" style="1" customWidth="1"/>
    <col min="10263" max="10263" width="14.44140625" style="1" customWidth="1"/>
    <col min="10264" max="10264" width="15.33203125" style="1" customWidth="1"/>
    <col min="10265" max="10265" width="15.88671875" style="1" customWidth="1"/>
    <col min="10266" max="10266" width="14.44140625" style="1" customWidth="1"/>
    <col min="10267" max="10267" width="17.33203125" style="1" customWidth="1"/>
    <col min="10268" max="10268" width="14.44140625" style="1" customWidth="1"/>
    <col min="10269" max="10269" width="15.109375" style="1" customWidth="1"/>
    <col min="10270" max="10270" width="14.6640625" style="1" customWidth="1"/>
    <col min="10271" max="10271" width="13.6640625" style="1" customWidth="1"/>
    <col min="10272" max="10272" width="18.88671875" style="1" customWidth="1"/>
    <col min="10273" max="10273" width="22.109375" style="1" customWidth="1"/>
    <col min="10274" max="10274" width="26.88671875" style="1" customWidth="1"/>
    <col min="10275" max="10512" width="9.109375" style="1"/>
    <col min="10513" max="10513" width="55.5546875" style="1" customWidth="1"/>
    <col min="10514" max="10514" width="16.6640625" style="1" customWidth="1"/>
    <col min="10515" max="10515" width="20.5546875" style="1" customWidth="1"/>
    <col min="10516" max="10517" width="20.33203125" style="1" customWidth="1"/>
    <col min="10518" max="10518" width="15.44140625" style="1" customWidth="1"/>
    <col min="10519" max="10519" width="14.44140625" style="1" customWidth="1"/>
    <col min="10520" max="10520" width="15.33203125" style="1" customWidth="1"/>
    <col min="10521" max="10521" width="15.88671875" style="1" customWidth="1"/>
    <col min="10522" max="10522" width="14.44140625" style="1" customWidth="1"/>
    <col min="10523" max="10523" width="17.33203125" style="1" customWidth="1"/>
    <col min="10524" max="10524" width="14.44140625" style="1" customWidth="1"/>
    <col min="10525" max="10525" width="15.109375" style="1" customWidth="1"/>
    <col min="10526" max="10526" width="14.6640625" style="1" customWidth="1"/>
    <col min="10527" max="10527" width="13.6640625" style="1" customWidth="1"/>
    <col min="10528" max="10528" width="18.88671875" style="1" customWidth="1"/>
    <col min="10529" max="10529" width="22.109375" style="1" customWidth="1"/>
    <col min="10530" max="10530" width="26.88671875" style="1" customWidth="1"/>
    <col min="10531" max="10768" width="9.109375" style="1"/>
    <col min="10769" max="10769" width="55.5546875" style="1" customWidth="1"/>
    <col min="10770" max="10770" width="16.6640625" style="1" customWidth="1"/>
    <col min="10771" max="10771" width="20.5546875" style="1" customWidth="1"/>
    <col min="10772" max="10773" width="20.33203125" style="1" customWidth="1"/>
    <col min="10774" max="10774" width="15.44140625" style="1" customWidth="1"/>
    <col min="10775" max="10775" width="14.44140625" style="1" customWidth="1"/>
    <col min="10776" max="10776" width="15.33203125" style="1" customWidth="1"/>
    <col min="10777" max="10777" width="15.88671875" style="1" customWidth="1"/>
    <col min="10778" max="10778" width="14.44140625" style="1" customWidth="1"/>
    <col min="10779" max="10779" width="17.33203125" style="1" customWidth="1"/>
    <col min="10780" max="10780" width="14.44140625" style="1" customWidth="1"/>
    <col min="10781" max="10781" width="15.109375" style="1" customWidth="1"/>
    <col min="10782" max="10782" width="14.6640625" style="1" customWidth="1"/>
    <col min="10783" max="10783" width="13.6640625" style="1" customWidth="1"/>
    <col min="10784" max="10784" width="18.88671875" style="1" customWidth="1"/>
    <col min="10785" max="10785" width="22.109375" style="1" customWidth="1"/>
    <col min="10786" max="10786" width="26.88671875" style="1" customWidth="1"/>
    <col min="10787" max="11024" width="9.109375" style="1"/>
    <col min="11025" max="11025" width="55.5546875" style="1" customWidth="1"/>
    <col min="11026" max="11026" width="16.6640625" style="1" customWidth="1"/>
    <col min="11027" max="11027" width="20.5546875" style="1" customWidth="1"/>
    <col min="11028" max="11029" width="20.33203125" style="1" customWidth="1"/>
    <col min="11030" max="11030" width="15.44140625" style="1" customWidth="1"/>
    <col min="11031" max="11031" width="14.44140625" style="1" customWidth="1"/>
    <col min="11032" max="11032" width="15.33203125" style="1" customWidth="1"/>
    <col min="11033" max="11033" width="15.88671875" style="1" customWidth="1"/>
    <col min="11034" max="11034" width="14.44140625" style="1" customWidth="1"/>
    <col min="11035" max="11035" width="17.33203125" style="1" customWidth="1"/>
    <col min="11036" max="11036" width="14.44140625" style="1" customWidth="1"/>
    <col min="11037" max="11037" width="15.109375" style="1" customWidth="1"/>
    <col min="11038" max="11038" width="14.6640625" style="1" customWidth="1"/>
    <col min="11039" max="11039" width="13.6640625" style="1" customWidth="1"/>
    <col min="11040" max="11040" width="18.88671875" style="1" customWidth="1"/>
    <col min="11041" max="11041" width="22.109375" style="1" customWidth="1"/>
    <col min="11042" max="11042" width="26.88671875" style="1" customWidth="1"/>
    <col min="11043" max="11280" width="9.109375" style="1"/>
    <col min="11281" max="11281" width="55.5546875" style="1" customWidth="1"/>
    <col min="11282" max="11282" width="16.6640625" style="1" customWidth="1"/>
    <col min="11283" max="11283" width="20.5546875" style="1" customWidth="1"/>
    <col min="11284" max="11285" width="20.33203125" style="1" customWidth="1"/>
    <col min="11286" max="11286" width="15.44140625" style="1" customWidth="1"/>
    <col min="11287" max="11287" width="14.44140625" style="1" customWidth="1"/>
    <col min="11288" max="11288" width="15.33203125" style="1" customWidth="1"/>
    <col min="11289" max="11289" width="15.88671875" style="1" customWidth="1"/>
    <col min="11290" max="11290" width="14.44140625" style="1" customWidth="1"/>
    <col min="11291" max="11291" width="17.33203125" style="1" customWidth="1"/>
    <col min="11292" max="11292" width="14.44140625" style="1" customWidth="1"/>
    <col min="11293" max="11293" width="15.109375" style="1" customWidth="1"/>
    <col min="11294" max="11294" width="14.6640625" style="1" customWidth="1"/>
    <col min="11295" max="11295" width="13.6640625" style="1" customWidth="1"/>
    <col min="11296" max="11296" width="18.88671875" style="1" customWidth="1"/>
    <col min="11297" max="11297" width="22.109375" style="1" customWidth="1"/>
    <col min="11298" max="11298" width="26.88671875" style="1" customWidth="1"/>
    <col min="11299" max="11536" width="9.109375" style="1"/>
    <col min="11537" max="11537" width="55.5546875" style="1" customWidth="1"/>
    <col min="11538" max="11538" width="16.6640625" style="1" customWidth="1"/>
    <col min="11539" max="11539" width="20.5546875" style="1" customWidth="1"/>
    <col min="11540" max="11541" width="20.33203125" style="1" customWidth="1"/>
    <col min="11542" max="11542" width="15.44140625" style="1" customWidth="1"/>
    <col min="11543" max="11543" width="14.44140625" style="1" customWidth="1"/>
    <col min="11544" max="11544" width="15.33203125" style="1" customWidth="1"/>
    <col min="11545" max="11545" width="15.88671875" style="1" customWidth="1"/>
    <col min="11546" max="11546" width="14.44140625" style="1" customWidth="1"/>
    <col min="11547" max="11547" width="17.33203125" style="1" customWidth="1"/>
    <col min="11548" max="11548" width="14.44140625" style="1" customWidth="1"/>
    <col min="11549" max="11549" width="15.109375" style="1" customWidth="1"/>
    <col min="11550" max="11550" width="14.6640625" style="1" customWidth="1"/>
    <col min="11551" max="11551" width="13.6640625" style="1" customWidth="1"/>
    <col min="11552" max="11552" width="18.88671875" style="1" customWidth="1"/>
    <col min="11553" max="11553" width="22.109375" style="1" customWidth="1"/>
    <col min="11554" max="11554" width="26.88671875" style="1" customWidth="1"/>
    <col min="11555" max="11792" width="9.109375" style="1"/>
    <col min="11793" max="11793" width="55.5546875" style="1" customWidth="1"/>
    <col min="11794" max="11794" width="16.6640625" style="1" customWidth="1"/>
    <col min="11795" max="11795" width="20.5546875" style="1" customWidth="1"/>
    <col min="11796" max="11797" width="20.33203125" style="1" customWidth="1"/>
    <col min="11798" max="11798" width="15.44140625" style="1" customWidth="1"/>
    <col min="11799" max="11799" width="14.44140625" style="1" customWidth="1"/>
    <col min="11800" max="11800" width="15.33203125" style="1" customWidth="1"/>
    <col min="11801" max="11801" width="15.88671875" style="1" customWidth="1"/>
    <col min="11802" max="11802" width="14.44140625" style="1" customWidth="1"/>
    <col min="11803" max="11803" width="17.33203125" style="1" customWidth="1"/>
    <col min="11804" max="11804" width="14.44140625" style="1" customWidth="1"/>
    <col min="11805" max="11805" width="15.109375" style="1" customWidth="1"/>
    <col min="11806" max="11806" width="14.6640625" style="1" customWidth="1"/>
    <col min="11807" max="11807" width="13.6640625" style="1" customWidth="1"/>
    <col min="11808" max="11808" width="18.88671875" style="1" customWidth="1"/>
    <col min="11809" max="11809" width="22.109375" style="1" customWidth="1"/>
    <col min="11810" max="11810" width="26.88671875" style="1" customWidth="1"/>
    <col min="11811" max="12048" width="9.109375" style="1"/>
    <col min="12049" max="12049" width="55.5546875" style="1" customWidth="1"/>
    <col min="12050" max="12050" width="16.6640625" style="1" customWidth="1"/>
    <col min="12051" max="12051" width="20.5546875" style="1" customWidth="1"/>
    <col min="12052" max="12053" width="20.33203125" style="1" customWidth="1"/>
    <col min="12054" max="12054" width="15.44140625" style="1" customWidth="1"/>
    <col min="12055" max="12055" width="14.44140625" style="1" customWidth="1"/>
    <col min="12056" max="12056" width="15.33203125" style="1" customWidth="1"/>
    <col min="12057" max="12057" width="15.88671875" style="1" customWidth="1"/>
    <col min="12058" max="12058" width="14.44140625" style="1" customWidth="1"/>
    <col min="12059" max="12059" width="17.33203125" style="1" customWidth="1"/>
    <col min="12060" max="12060" width="14.44140625" style="1" customWidth="1"/>
    <col min="12061" max="12061" width="15.109375" style="1" customWidth="1"/>
    <col min="12062" max="12062" width="14.6640625" style="1" customWidth="1"/>
    <col min="12063" max="12063" width="13.6640625" style="1" customWidth="1"/>
    <col min="12064" max="12064" width="18.88671875" style="1" customWidth="1"/>
    <col min="12065" max="12065" width="22.109375" style="1" customWidth="1"/>
    <col min="12066" max="12066" width="26.88671875" style="1" customWidth="1"/>
    <col min="12067" max="12304" width="9.109375" style="1"/>
    <col min="12305" max="12305" width="55.5546875" style="1" customWidth="1"/>
    <col min="12306" max="12306" width="16.6640625" style="1" customWidth="1"/>
    <col min="12307" max="12307" width="20.5546875" style="1" customWidth="1"/>
    <col min="12308" max="12309" width="20.33203125" style="1" customWidth="1"/>
    <col min="12310" max="12310" width="15.44140625" style="1" customWidth="1"/>
    <col min="12311" max="12311" width="14.44140625" style="1" customWidth="1"/>
    <col min="12312" max="12312" width="15.33203125" style="1" customWidth="1"/>
    <col min="12313" max="12313" width="15.88671875" style="1" customWidth="1"/>
    <col min="12314" max="12314" width="14.44140625" style="1" customWidth="1"/>
    <col min="12315" max="12315" width="17.33203125" style="1" customWidth="1"/>
    <col min="12316" max="12316" width="14.44140625" style="1" customWidth="1"/>
    <col min="12317" max="12317" width="15.109375" style="1" customWidth="1"/>
    <col min="12318" max="12318" width="14.6640625" style="1" customWidth="1"/>
    <col min="12319" max="12319" width="13.6640625" style="1" customWidth="1"/>
    <col min="12320" max="12320" width="18.88671875" style="1" customWidth="1"/>
    <col min="12321" max="12321" width="22.109375" style="1" customWidth="1"/>
    <col min="12322" max="12322" width="26.88671875" style="1" customWidth="1"/>
    <col min="12323" max="12560" width="9.109375" style="1"/>
    <col min="12561" max="12561" width="55.5546875" style="1" customWidth="1"/>
    <col min="12562" max="12562" width="16.6640625" style="1" customWidth="1"/>
    <col min="12563" max="12563" width="20.5546875" style="1" customWidth="1"/>
    <col min="12564" max="12565" width="20.33203125" style="1" customWidth="1"/>
    <col min="12566" max="12566" width="15.44140625" style="1" customWidth="1"/>
    <col min="12567" max="12567" width="14.44140625" style="1" customWidth="1"/>
    <col min="12568" max="12568" width="15.33203125" style="1" customWidth="1"/>
    <col min="12569" max="12569" width="15.88671875" style="1" customWidth="1"/>
    <col min="12570" max="12570" width="14.44140625" style="1" customWidth="1"/>
    <col min="12571" max="12571" width="17.33203125" style="1" customWidth="1"/>
    <col min="12572" max="12572" width="14.44140625" style="1" customWidth="1"/>
    <col min="12573" max="12573" width="15.109375" style="1" customWidth="1"/>
    <col min="12574" max="12574" width="14.6640625" style="1" customWidth="1"/>
    <col min="12575" max="12575" width="13.6640625" style="1" customWidth="1"/>
    <col min="12576" max="12576" width="18.88671875" style="1" customWidth="1"/>
    <col min="12577" max="12577" width="22.109375" style="1" customWidth="1"/>
    <col min="12578" max="12578" width="26.88671875" style="1" customWidth="1"/>
    <col min="12579" max="12816" width="9.109375" style="1"/>
    <col min="12817" max="12817" width="55.5546875" style="1" customWidth="1"/>
    <col min="12818" max="12818" width="16.6640625" style="1" customWidth="1"/>
    <col min="12819" max="12819" width="20.5546875" style="1" customWidth="1"/>
    <col min="12820" max="12821" width="20.33203125" style="1" customWidth="1"/>
    <col min="12822" max="12822" width="15.44140625" style="1" customWidth="1"/>
    <col min="12823" max="12823" width="14.44140625" style="1" customWidth="1"/>
    <col min="12824" max="12824" width="15.33203125" style="1" customWidth="1"/>
    <col min="12825" max="12825" width="15.88671875" style="1" customWidth="1"/>
    <col min="12826" max="12826" width="14.44140625" style="1" customWidth="1"/>
    <col min="12827" max="12827" width="17.33203125" style="1" customWidth="1"/>
    <col min="12828" max="12828" width="14.44140625" style="1" customWidth="1"/>
    <col min="12829" max="12829" width="15.109375" style="1" customWidth="1"/>
    <col min="12830" max="12830" width="14.6640625" style="1" customWidth="1"/>
    <col min="12831" max="12831" width="13.6640625" style="1" customWidth="1"/>
    <col min="12832" max="12832" width="18.88671875" style="1" customWidth="1"/>
    <col min="12833" max="12833" width="22.109375" style="1" customWidth="1"/>
    <col min="12834" max="12834" width="26.88671875" style="1" customWidth="1"/>
    <col min="12835" max="13072" width="9.109375" style="1"/>
    <col min="13073" max="13073" width="55.5546875" style="1" customWidth="1"/>
    <col min="13074" max="13074" width="16.6640625" style="1" customWidth="1"/>
    <col min="13075" max="13075" width="20.5546875" style="1" customWidth="1"/>
    <col min="13076" max="13077" width="20.33203125" style="1" customWidth="1"/>
    <col min="13078" max="13078" width="15.44140625" style="1" customWidth="1"/>
    <col min="13079" max="13079" width="14.44140625" style="1" customWidth="1"/>
    <col min="13080" max="13080" width="15.33203125" style="1" customWidth="1"/>
    <col min="13081" max="13081" width="15.88671875" style="1" customWidth="1"/>
    <col min="13082" max="13082" width="14.44140625" style="1" customWidth="1"/>
    <col min="13083" max="13083" width="17.33203125" style="1" customWidth="1"/>
    <col min="13084" max="13084" width="14.44140625" style="1" customWidth="1"/>
    <col min="13085" max="13085" width="15.109375" style="1" customWidth="1"/>
    <col min="13086" max="13086" width="14.6640625" style="1" customWidth="1"/>
    <col min="13087" max="13087" width="13.6640625" style="1" customWidth="1"/>
    <col min="13088" max="13088" width="18.88671875" style="1" customWidth="1"/>
    <col min="13089" max="13089" width="22.109375" style="1" customWidth="1"/>
    <col min="13090" max="13090" width="26.88671875" style="1" customWidth="1"/>
    <col min="13091" max="13328" width="9.109375" style="1"/>
    <col min="13329" max="13329" width="55.5546875" style="1" customWidth="1"/>
    <col min="13330" max="13330" width="16.6640625" style="1" customWidth="1"/>
    <col min="13331" max="13331" width="20.5546875" style="1" customWidth="1"/>
    <col min="13332" max="13333" width="20.33203125" style="1" customWidth="1"/>
    <col min="13334" max="13334" width="15.44140625" style="1" customWidth="1"/>
    <col min="13335" max="13335" width="14.44140625" style="1" customWidth="1"/>
    <col min="13336" max="13336" width="15.33203125" style="1" customWidth="1"/>
    <col min="13337" max="13337" width="15.88671875" style="1" customWidth="1"/>
    <col min="13338" max="13338" width="14.44140625" style="1" customWidth="1"/>
    <col min="13339" max="13339" width="17.33203125" style="1" customWidth="1"/>
    <col min="13340" max="13340" width="14.44140625" style="1" customWidth="1"/>
    <col min="13341" max="13341" width="15.109375" style="1" customWidth="1"/>
    <col min="13342" max="13342" width="14.6640625" style="1" customWidth="1"/>
    <col min="13343" max="13343" width="13.6640625" style="1" customWidth="1"/>
    <col min="13344" max="13344" width="18.88671875" style="1" customWidth="1"/>
    <col min="13345" max="13345" width="22.109375" style="1" customWidth="1"/>
    <col min="13346" max="13346" width="26.88671875" style="1" customWidth="1"/>
    <col min="13347" max="13584" width="9.109375" style="1"/>
    <col min="13585" max="13585" width="55.5546875" style="1" customWidth="1"/>
    <col min="13586" max="13586" width="16.6640625" style="1" customWidth="1"/>
    <col min="13587" max="13587" width="20.5546875" style="1" customWidth="1"/>
    <col min="13588" max="13589" width="20.33203125" style="1" customWidth="1"/>
    <col min="13590" max="13590" width="15.44140625" style="1" customWidth="1"/>
    <col min="13591" max="13591" width="14.44140625" style="1" customWidth="1"/>
    <col min="13592" max="13592" width="15.33203125" style="1" customWidth="1"/>
    <col min="13593" max="13593" width="15.88671875" style="1" customWidth="1"/>
    <col min="13594" max="13594" width="14.44140625" style="1" customWidth="1"/>
    <col min="13595" max="13595" width="17.33203125" style="1" customWidth="1"/>
    <col min="13596" max="13596" width="14.44140625" style="1" customWidth="1"/>
    <col min="13597" max="13597" width="15.109375" style="1" customWidth="1"/>
    <col min="13598" max="13598" width="14.6640625" style="1" customWidth="1"/>
    <col min="13599" max="13599" width="13.6640625" style="1" customWidth="1"/>
    <col min="13600" max="13600" width="18.88671875" style="1" customWidth="1"/>
    <col min="13601" max="13601" width="22.109375" style="1" customWidth="1"/>
    <col min="13602" max="13602" width="26.88671875" style="1" customWidth="1"/>
    <col min="13603" max="13840" width="9.109375" style="1"/>
    <col min="13841" max="13841" width="55.5546875" style="1" customWidth="1"/>
    <col min="13842" max="13842" width="16.6640625" style="1" customWidth="1"/>
    <col min="13843" max="13843" width="20.5546875" style="1" customWidth="1"/>
    <col min="13844" max="13845" width="20.33203125" style="1" customWidth="1"/>
    <col min="13846" max="13846" width="15.44140625" style="1" customWidth="1"/>
    <col min="13847" max="13847" width="14.44140625" style="1" customWidth="1"/>
    <col min="13848" max="13848" width="15.33203125" style="1" customWidth="1"/>
    <col min="13849" max="13849" width="15.88671875" style="1" customWidth="1"/>
    <col min="13850" max="13850" width="14.44140625" style="1" customWidth="1"/>
    <col min="13851" max="13851" width="17.33203125" style="1" customWidth="1"/>
    <col min="13852" max="13852" width="14.44140625" style="1" customWidth="1"/>
    <col min="13853" max="13853" width="15.109375" style="1" customWidth="1"/>
    <col min="13854" max="13854" width="14.6640625" style="1" customWidth="1"/>
    <col min="13855" max="13855" width="13.6640625" style="1" customWidth="1"/>
    <col min="13856" max="13856" width="18.88671875" style="1" customWidth="1"/>
    <col min="13857" max="13857" width="22.109375" style="1" customWidth="1"/>
    <col min="13858" max="13858" width="26.88671875" style="1" customWidth="1"/>
    <col min="13859" max="14096" width="9.109375" style="1"/>
    <col min="14097" max="14097" width="55.5546875" style="1" customWidth="1"/>
    <col min="14098" max="14098" width="16.6640625" style="1" customWidth="1"/>
    <col min="14099" max="14099" width="20.5546875" style="1" customWidth="1"/>
    <col min="14100" max="14101" width="20.33203125" style="1" customWidth="1"/>
    <col min="14102" max="14102" width="15.44140625" style="1" customWidth="1"/>
    <col min="14103" max="14103" width="14.44140625" style="1" customWidth="1"/>
    <col min="14104" max="14104" width="15.33203125" style="1" customWidth="1"/>
    <col min="14105" max="14105" width="15.88671875" style="1" customWidth="1"/>
    <col min="14106" max="14106" width="14.44140625" style="1" customWidth="1"/>
    <col min="14107" max="14107" width="17.33203125" style="1" customWidth="1"/>
    <col min="14108" max="14108" width="14.44140625" style="1" customWidth="1"/>
    <col min="14109" max="14109" width="15.109375" style="1" customWidth="1"/>
    <col min="14110" max="14110" width="14.6640625" style="1" customWidth="1"/>
    <col min="14111" max="14111" width="13.6640625" style="1" customWidth="1"/>
    <col min="14112" max="14112" width="18.88671875" style="1" customWidth="1"/>
    <col min="14113" max="14113" width="22.109375" style="1" customWidth="1"/>
    <col min="14114" max="14114" width="26.88671875" style="1" customWidth="1"/>
    <col min="14115" max="14352" width="9.109375" style="1"/>
    <col min="14353" max="14353" width="55.5546875" style="1" customWidth="1"/>
    <col min="14354" max="14354" width="16.6640625" style="1" customWidth="1"/>
    <col min="14355" max="14355" width="20.5546875" style="1" customWidth="1"/>
    <col min="14356" max="14357" width="20.33203125" style="1" customWidth="1"/>
    <col min="14358" max="14358" width="15.44140625" style="1" customWidth="1"/>
    <col min="14359" max="14359" width="14.44140625" style="1" customWidth="1"/>
    <col min="14360" max="14360" width="15.33203125" style="1" customWidth="1"/>
    <col min="14361" max="14361" width="15.88671875" style="1" customWidth="1"/>
    <col min="14362" max="14362" width="14.44140625" style="1" customWidth="1"/>
    <col min="14363" max="14363" width="17.33203125" style="1" customWidth="1"/>
    <col min="14364" max="14364" width="14.44140625" style="1" customWidth="1"/>
    <col min="14365" max="14365" width="15.109375" style="1" customWidth="1"/>
    <col min="14366" max="14366" width="14.6640625" style="1" customWidth="1"/>
    <col min="14367" max="14367" width="13.6640625" style="1" customWidth="1"/>
    <col min="14368" max="14368" width="18.88671875" style="1" customWidth="1"/>
    <col min="14369" max="14369" width="22.109375" style="1" customWidth="1"/>
    <col min="14370" max="14370" width="26.88671875" style="1" customWidth="1"/>
    <col min="14371" max="14608" width="9.109375" style="1"/>
    <col min="14609" max="14609" width="55.5546875" style="1" customWidth="1"/>
    <col min="14610" max="14610" width="16.6640625" style="1" customWidth="1"/>
    <col min="14611" max="14611" width="20.5546875" style="1" customWidth="1"/>
    <col min="14612" max="14613" width="20.33203125" style="1" customWidth="1"/>
    <col min="14614" max="14614" width="15.44140625" style="1" customWidth="1"/>
    <col min="14615" max="14615" width="14.44140625" style="1" customWidth="1"/>
    <col min="14616" max="14616" width="15.33203125" style="1" customWidth="1"/>
    <col min="14617" max="14617" width="15.88671875" style="1" customWidth="1"/>
    <col min="14618" max="14618" width="14.44140625" style="1" customWidth="1"/>
    <col min="14619" max="14619" width="17.33203125" style="1" customWidth="1"/>
    <col min="14620" max="14620" width="14.44140625" style="1" customWidth="1"/>
    <col min="14621" max="14621" width="15.109375" style="1" customWidth="1"/>
    <col min="14622" max="14622" width="14.6640625" style="1" customWidth="1"/>
    <col min="14623" max="14623" width="13.6640625" style="1" customWidth="1"/>
    <col min="14624" max="14624" width="18.88671875" style="1" customWidth="1"/>
    <col min="14625" max="14625" width="22.109375" style="1" customWidth="1"/>
    <col min="14626" max="14626" width="26.88671875" style="1" customWidth="1"/>
    <col min="14627" max="14864" width="9.109375" style="1"/>
    <col min="14865" max="14865" width="55.5546875" style="1" customWidth="1"/>
    <col min="14866" max="14866" width="16.6640625" style="1" customWidth="1"/>
    <col min="14867" max="14867" width="20.5546875" style="1" customWidth="1"/>
    <col min="14868" max="14869" width="20.33203125" style="1" customWidth="1"/>
    <col min="14870" max="14870" width="15.44140625" style="1" customWidth="1"/>
    <col min="14871" max="14871" width="14.44140625" style="1" customWidth="1"/>
    <col min="14872" max="14872" width="15.33203125" style="1" customWidth="1"/>
    <col min="14873" max="14873" width="15.88671875" style="1" customWidth="1"/>
    <col min="14874" max="14874" width="14.44140625" style="1" customWidth="1"/>
    <col min="14875" max="14875" width="17.33203125" style="1" customWidth="1"/>
    <col min="14876" max="14876" width="14.44140625" style="1" customWidth="1"/>
    <col min="14877" max="14877" width="15.109375" style="1" customWidth="1"/>
    <col min="14878" max="14878" width="14.6640625" style="1" customWidth="1"/>
    <col min="14879" max="14879" width="13.6640625" style="1" customWidth="1"/>
    <col min="14880" max="14880" width="18.88671875" style="1" customWidth="1"/>
    <col min="14881" max="14881" width="22.109375" style="1" customWidth="1"/>
    <col min="14882" max="14882" width="26.88671875" style="1" customWidth="1"/>
    <col min="14883" max="15120" width="9.109375" style="1"/>
    <col min="15121" max="15121" width="55.5546875" style="1" customWidth="1"/>
    <col min="15122" max="15122" width="16.6640625" style="1" customWidth="1"/>
    <col min="15123" max="15123" width="20.5546875" style="1" customWidth="1"/>
    <col min="15124" max="15125" width="20.33203125" style="1" customWidth="1"/>
    <col min="15126" max="15126" width="15.44140625" style="1" customWidth="1"/>
    <col min="15127" max="15127" width="14.44140625" style="1" customWidth="1"/>
    <col min="15128" max="15128" width="15.33203125" style="1" customWidth="1"/>
    <col min="15129" max="15129" width="15.88671875" style="1" customWidth="1"/>
    <col min="15130" max="15130" width="14.44140625" style="1" customWidth="1"/>
    <col min="15131" max="15131" width="17.33203125" style="1" customWidth="1"/>
    <col min="15132" max="15132" width="14.44140625" style="1" customWidth="1"/>
    <col min="15133" max="15133" width="15.109375" style="1" customWidth="1"/>
    <col min="15134" max="15134" width="14.6640625" style="1" customWidth="1"/>
    <col min="15135" max="15135" width="13.6640625" style="1" customWidth="1"/>
    <col min="15136" max="15136" width="18.88671875" style="1" customWidth="1"/>
    <col min="15137" max="15137" width="22.109375" style="1" customWidth="1"/>
    <col min="15138" max="15138" width="26.88671875" style="1" customWidth="1"/>
    <col min="15139" max="15376" width="9.109375" style="1"/>
    <col min="15377" max="15377" width="55.5546875" style="1" customWidth="1"/>
    <col min="15378" max="15378" width="16.6640625" style="1" customWidth="1"/>
    <col min="15379" max="15379" width="20.5546875" style="1" customWidth="1"/>
    <col min="15380" max="15381" width="20.33203125" style="1" customWidth="1"/>
    <col min="15382" max="15382" width="15.44140625" style="1" customWidth="1"/>
    <col min="15383" max="15383" width="14.44140625" style="1" customWidth="1"/>
    <col min="15384" max="15384" width="15.33203125" style="1" customWidth="1"/>
    <col min="15385" max="15385" width="15.88671875" style="1" customWidth="1"/>
    <col min="15386" max="15386" width="14.44140625" style="1" customWidth="1"/>
    <col min="15387" max="15387" width="17.33203125" style="1" customWidth="1"/>
    <col min="15388" max="15388" width="14.44140625" style="1" customWidth="1"/>
    <col min="15389" max="15389" width="15.109375" style="1" customWidth="1"/>
    <col min="15390" max="15390" width="14.6640625" style="1" customWidth="1"/>
    <col min="15391" max="15391" width="13.6640625" style="1" customWidth="1"/>
    <col min="15392" max="15392" width="18.88671875" style="1" customWidth="1"/>
    <col min="15393" max="15393" width="22.109375" style="1" customWidth="1"/>
    <col min="15394" max="15394" width="26.88671875" style="1" customWidth="1"/>
    <col min="15395" max="15632" width="9.109375" style="1"/>
    <col min="15633" max="15633" width="55.5546875" style="1" customWidth="1"/>
    <col min="15634" max="15634" width="16.6640625" style="1" customWidth="1"/>
    <col min="15635" max="15635" width="20.5546875" style="1" customWidth="1"/>
    <col min="15636" max="15637" width="20.33203125" style="1" customWidth="1"/>
    <col min="15638" max="15638" width="15.44140625" style="1" customWidth="1"/>
    <col min="15639" max="15639" width="14.44140625" style="1" customWidth="1"/>
    <col min="15640" max="15640" width="15.33203125" style="1" customWidth="1"/>
    <col min="15641" max="15641" width="15.88671875" style="1" customWidth="1"/>
    <col min="15642" max="15642" width="14.44140625" style="1" customWidth="1"/>
    <col min="15643" max="15643" width="17.33203125" style="1" customWidth="1"/>
    <col min="15644" max="15644" width="14.44140625" style="1" customWidth="1"/>
    <col min="15645" max="15645" width="15.109375" style="1" customWidth="1"/>
    <col min="15646" max="15646" width="14.6640625" style="1" customWidth="1"/>
    <col min="15647" max="15647" width="13.6640625" style="1" customWidth="1"/>
    <col min="15648" max="15648" width="18.88671875" style="1" customWidth="1"/>
    <col min="15649" max="15649" width="22.109375" style="1" customWidth="1"/>
    <col min="15650" max="15650" width="26.88671875" style="1" customWidth="1"/>
    <col min="15651" max="15888" width="9.109375" style="1"/>
    <col min="15889" max="15889" width="55.5546875" style="1" customWidth="1"/>
    <col min="15890" max="15890" width="16.6640625" style="1" customWidth="1"/>
    <col min="15891" max="15891" width="20.5546875" style="1" customWidth="1"/>
    <col min="15892" max="15893" width="20.33203125" style="1" customWidth="1"/>
    <col min="15894" max="15894" width="15.44140625" style="1" customWidth="1"/>
    <col min="15895" max="15895" width="14.44140625" style="1" customWidth="1"/>
    <col min="15896" max="15896" width="15.33203125" style="1" customWidth="1"/>
    <col min="15897" max="15897" width="15.88671875" style="1" customWidth="1"/>
    <col min="15898" max="15898" width="14.44140625" style="1" customWidth="1"/>
    <col min="15899" max="15899" width="17.33203125" style="1" customWidth="1"/>
    <col min="15900" max="15900" width="14.44140625" style="1" customWidth="1"/>
    <col min="15901" max="15901" width="15.109375" style="1" customWidth="1"/>
    <col min="15902" max="15902" width="14.6640625" style="1" customWidth="1"/>
    <col min="15903" max="15903" width="13.6640625" style="1" customWidth="1"/>
    <col min="15904" max="15904" width="18.88671875" style="1" customWidth="1"/>
    <col min="15905" max="15905" width="22.109375" style="1" customWidth="1"/>
    <col min="15906" max="15906" width="26.88671875" style="1" customWidth="1"/>
    <col min="15907" max="16144" width="9.109375" style="1"/>
    <col min="16145" max="16145" width="55.5546875" style="1" customWidth="1"/>
    <col min="16146" max="16146" width="16.6640625" style="1" customWidth="1"/>
    <col min="16147" max="16147" width="20.5546875" style="1" customWidth="1"/>
    <col min="16148" max="16149" width="20.33203125" style="1" customWidth="1"/>
    <col min="16150" max="16150" width="15.44140625" style="1" customWidth="1"/>
    <col min="16151" max="16151" width="14.44140625" style="1" customWidth="1"/>
    <col min="16152" max="16152" width="15.33203125" style="1" customWidth="1"/>
    <col min="16153" max="16153" width="15.88671875" style="1" customWidth="1"/>
    <col min="16154" max="16154" width="14.44140625" style="1" customWidth="1"/>
    <col min="16155" max="16155" width="17.33203125" style="1" customWidth="1"/>
    <col min="16156" max="16156" width="14.44140625" style="1" customWidth="1"/>
    <col min="16157" max="16157" width="15.109375" style="1" customWidth="1"/>
    <col min="16158" max="16158" width="14.6640625" style="1" customWidth="1"/>
    <col min="16159" max="16159" width="13.6640625" style="1" customWidth="1"/>
    <col min="16160" max="16160" width="18.88671875" style="1" customWidth="1"/>
    <col min="16161" max="16161" width="22.109375" style="1" customWidth="1"/>
    <col min="16162" max="16162" width="26.88671875" style="1" customWidth="1"/>
    <col min="16163" max="16384" width="9.109375" style="1"/>
  </cols>
  <sheetData>
    <row r="1" spans="1:34" ht="39.75" customHeight="1">
      <c r="A1" s="137"/>
      <c r="B1" s="137"/>
      <c r="C1" s="137"/>
      <c r="D1" s="137"/>
      <c r="E1" s="137"/>
      <c r="F1" s="16"/>
      <c r="G1" s="16"/>
      <c r="H1" s="16"/>
      <c r="I1" s="16"/>
      <c r="J1" s="16"/>
      <c r="K1" s="16"/>
      <c r="L1" s="16"/>
      <c r="M1" s="16"/>
      <c r="N1" s="16"/>
      <c r="O1" s="16"/>
      <c r="S1" s="16"/>
      <c r="T1" s="16"/>
      <c r="U1" s="16"/>
      <c r="V1" s="16"/>
      <c r="W1" s="16"/>
      <c r="X1" s="16"/>
      <c r="Y1" s="16"/>
      <c r="Z1" s="16"/>
      <c r="AA1" s="16"/>
      <c r="AB1" s="16"/>
      <c r="AE1" s="2"/>
      <c r="AF1" s="2"/>
      <c r="AG1" s="2"/>
      <c r="AH1" s="3"/>
    </row>
    <row r="2" spans="1:34" ht="24.9" customHeight="1">
      <c r="A2" s="74"/>
      <c r="B2" s="22"/>
      <c r="C2" s="22"/>
      <c r="D2" s="22"/>
      <c r="E2" s="22"/>
      <c r="AE2" s="2"/>
      <c r="AF2" s="2"/>
      <c r="AG2" s="2"/>
      <c r="AH2" s="75"/>
    </row>
    <row r="3" spans="1:34" s="5" customFormat="1" ht="70.5" customHeight="1">
      <c r="A3" s="147" t="s">
        <v>71</v>
      </c>
      <c r="B3" s="147"/>
      <c r="C3" s="147"/>
      <c r="D3" s="147"/>
      <c r="E3" s="147"/>
      <c r="F3" s="147"/>
      <c r="G3" s="147"/>
      <c r="H3" s="147"/>
      <c r="I3" s="147"/>
      <c r="J3" s="147"/>
      <c r="K3" s="147"/>
      <c r="L3" s="147"/>
      <c r="M3" s="147"/>
      <c r="N3" s="147"/>
      <c r="O3" s="147"/>
      <c r="P3" s="147"/>
      <c r="Q3" s="147"/>
      <c r="R3" s="147"/>
      <c r="S3" s="147"/>
      <c r="T3" s="147"/>
      <c r="U3" s="147"/>
      <c r="V3" s="147"/>
      <c r="W3" s="147"/>
      <c r="X3" s="147"/>
      <c r="Y3" s="147"/>
      <c r="Z3" s="147"/>
      <c r="AA3" s="147"/>
      <c r="AB3" s="147"/>
      <c r="AC3" s="147"/>
      <c r="AD3" s="147"/>
      <c r="AE3" s="147"/>
      <c r="AF3" s="147"/>
      <c r="AG3" s="147"/>
      <c r="AH3" s="147"/>
    </row>
    <row r="4" spans="1:34" s="5" customFormat="1" ht="24.9" customHeight="1">
      <c r="A4" s="4"/>
      <c r="R4" s="6"/>
      <c r="AC4" s="6"/>
      <c r="AD4" s="6"/>
      <c r="AE4" s="7"/>
      <c r="AF4" s="7"/>
      <c r="AG4" s="7"/>
    </row>
    <row r="5" spans="1:34" ht="42" customHeight="1" thickBot="1">
      <c r="A5" s="8"/>
      <c r="B5" s="9"/>
      <c r="C5" s="9"/>
      <c r="D5" s="9"/>
      <c r="E5" s="9"/>
      <c r="F5" s="9"/>
      <c r="G5" s="9"/>
      <c r="H5" s="9"/>
      <c r="I5" s="9"/>
      <c r="J5" s="9"/>
      <c r="K5" s="9"/>
      <c r="L5" s="9"/>
      <c r="M5" s="9"/>
      <c r="N5" s="9"/>
      <c r="O5" s="9"/>
      <c r="P5" s="9"/>
      <c r="Q5" s="9"/>
      <c r="R5" s="9"/>
      <c r="S5" s="9"/>
      <c r="T5" s="9"/>
      <c r="U5" s="9"/>
      <c r="V5" s="9"/>
      <c r="W5" s="9"/>
      <c r="X5" s="9"/>
      <c r="Y5" s="9"/>
      <c r="Z5" s="9"/>
      <c r="AA5" s="9"/>
      <c r="AB5" s="9"/>
      <c r="AC5" s="9"/>
      <c r="AE5" s="10"/>
      <c r="AF5" s="10"/>
      <c r="AG5" s="10"/>
      <c r="AH5" s="76" t="s">
        <v>13</v>
      </c>
    </row>
    <row r="6" spans="1:34" s="11" customFormat="1" ht="47.25" customHeight="1" thickBot="1">
      <c r="A6" s="138" t="s">
        <v>14</v>
      </c>
      <c r="B6" s="138" t="s">
        <v>73</v>
      </c>
      <c r="C6" s="141" t="s">
        <v>74</v>
      </c>
      <c r="D6" s="142"/>
      <c r="E6" s="175" t="s">
        <v>72</v>
      </c>
      <c r="F6" s="176"/>
      <c r="G6" s="176"/>
      <c r="H6" s="176"/>
      <c r="I6" s="176"/>
      <c r="J6" s="176"/>
      <c r="K6" s="176"/>
      <c r="L6" s="176"/>
      <c r="M6" s="176"/>
      <c r="N6" s="176"/>
      <c r="O6" s="176"/>
      <c r="P6" s="176"/>
      <c r="Q6" s="176"/>
      <c r="R6" s="176"/>
      <c r="S6" s="176"/>
      <c r="T6" s="176"/>
      <c r="U6" s="176"/>
      <c r="V6" s="176"/>
      <c r="W6" s="176"/>
      <c r="X6" s="176"/>
      <c r="Y6" s="176"/>
      <c r="Z6" s="176"/>
      <c r="AA6" s="176"/>
      <c r="AB6" s="176"/>
      <c r="AC6" s="176"/>
      <c r="AD6" s="177"/>
      <c r="AE6" s="162" t="s">
        <v>77</v>
      </c>
      <c r="AF6" s="163"/>
      <c r="AG6" s="164"/>
      <c r="AH6" s="159" t="s">
        <v>12</v>
      </c>
    </row>
    <row r="7" spans="1:34" ht="65.099999999999994" customHeight="1" thickBot="1">
      <c r="A7" s="140"/>
      <c r="B7" s="140"/>
      <c r="C7" s="143"/>
      <c r="D7" s="144"/>
      <c r="E7" s="151" t="s">
        <v>75</v>
      </c>
      <c r="F7" s="152"/>
      <c r="G7" s="152"/>
      <c r="H7" s="152"/>
      <c r="I7" s="152"/>
      <c r="J7" s="152"/>
      <c r="K7" s="152"/>
      <c r="L7" s="152"/>
      <c r="M7" s="152"/>
      <c r="N7" s="152"/>
      <c r="O7" s="152"/>
      <c r="P7" s="152"/>
      <c r="Q7" s="153"/>
      <c r="R7" s="154" t="s">
        <v>76</v>
      </c>
      <c r="S7" s="155"/>
      <c r="T7" s="155"/>
      <c r="U7" s="155"/>
      <c r="V7" s="155"/>
      <c r="W7" s="155"/>
      <c r="X7" s="155"/>
      <c r="Y7" s="155"/>
      <c r="Z7" s="155"/>
      <c r="AA7" s="155"/>
      <c r="AB7" s="155"/>
      <c r="AC7" s="155"/>
      <c r="AD7" s="156"/>
      <c r="AE7" s="165"/>
      <c r="AF7" s="166"/>
      <c r="AG7" s="167"/>
      <c r="AH7" s="160"/>
    </row>
    <row r="8" spans="1:34" ht="65.099999999999994" customHeight="1">
      <c r="A8" s="140"/>
      <c r="B8" s="140"/>
      <c r="C8" s="138" t="s">
        <v>6</v>
      </c>
      <c r="D8" s="138" t="s">
        <v>7</v>
      </c>
      <c r="E8" s="145" t="s">
        <v>1</v>
      </c>
      <c r="F8" s="133" t="s">
        <v>23</v>
      </c>
      <c r="G8" s="134"/>
      <c r="H8" s="134"/>
      <c r="I8" s="134"/>
      <c r="J8" s="134"/>
      <c r="K8" s="134"/>
      <c r="L8" s="134"/>
      <c r="M8" s="134"/>
      <c r="N8" s="134"/>
      <c r="O8" s="135"/>
      <c r="P8" s="170" t="s">
        <v>4</v>
      </c>
      <c r="Q8" s="171"/>
      <c r="R8" s="168" t="s">
        <v>1</v>
      </c>
      <c r="S8" s="133" t="s">
        <v>23</v>
      </c>
      <c r="T8" s="134"/>
      <c r="U8" s="134"/>
      <c r="V8" s="134"/>
      <c r="W8" s="134"/>
      <c r="X8" s="134"/>
      <c r="Y8" s="134"/>
      <c r="Z8" s="134"/>
      <c r="AA8" s="134"/>
      <c r="AB8" s="135"/>
      <c r="AC8" s="172" t="s">
        <v>4</v>
      </c>
      <c r="AD8" s="171"/>
      <c r="AE8" s="149" t="s">
        <v>0</v>
      </c>
      <c r="AF8" s="157" t="s">
        <v>78</v>
      </c>
      <c r="AG8" s="173" t="s">
        <v>79</v>
      </c>
      <c r="AH8" s="160"/>
    </row>
    <row r="9" spans="1:34" ht="111" customHeight="1" thickBot="1">
      <c r="A9" s="139"/>
      <c r="B9" s="139"/>
      <c r="C9" s="139"/>
      <c r="D9" s="139"/>
      <c r="E9" s="146"/>
      <c r="F9" s="29" t="s">
        <v>24</v>
      </c>
      <c r="G9" s="30" t="s">
        <v>25</v>
      </c>
      <c r="H9" s="30" t="s">
        <v>26</v>
      </c>
      <c r="I9" s="30" t="s">
        <v>27</v>
      </c>
      <c r="J9" s="30" t="s">
        <v>28</v>
      </c>
      <c r="K9" s="30" t="s">
        <v>29</v>
      </c>
      <c r="L9" s="30" t="s">
        <v>30</v>
      </c>
      <c r="M9" s="30" t="s">
        <v>31</v>
      </c>
      <c r="N9" s="30" t="s">
        <v>32</v>
      </c>
      <c r="O9" s="31" t="s">
        <v>33</v>
      </c>
      <c r="P9" s="32" t="s">
        <v>120</v>
      </c>
      <c r="Q9" s="33" t="s">
        <v>121</v>
      </c>
      <c r="R9" s="169"/>
      <c r="S9" s="29" t="s">
        <v>24</v>
      </c>
      <c r="T9" s="30" t="s">
        <v>25</v>
      </c>
      <c r="U9" s="30" t="s">
        <v>26</v>
      </c>
      <c r="V9" s="30" t="s">
        <v>27</v>
      </c>
      <c r="W9" s="30" t="s">
        <v>28</v>
      </c>
      <c r="X9" s="30" t="s">
        <v>29</v>
      </c>
      <c r="Y9" s="30" t="s">
        <v>30</v>
      </c>
      <c r="Z9" s="30" t="s">
        <v>31</v>
      </c>
      <c r="AA9" s="30" t="s">
        <v>32</v>
      </c>
      <c r="AB9" s="31" t="s">
        <v>33</v>
      </c>
      <c r="AC9" s="29" t="s">
        <v>21</v>
      </c>
      <c r="AD9" s="33" t="s">
        <v>22</v>
      </c>
      <c r="AE9" s="150"/>
      <c r="AF9" s="158"/>
      <c r="AG9" s="174"/>
      <c r="AH9" s="161"/>
    </row>
    <row r="10" spans="1:34" ht="135.75" customHeight="1" thickBot="1">
      <c r="A10" s="34" t="s">
        <v>145</v>
      </c>
      <c r="B10" s="35" t="s">
        <v>2</v>
      </c>
      <c r="C10" s="35" t="s">
        <v>16</v>
      </c>
      <c r="D10" s="35" t="s">
        <v>17</v>
      </c>
      <c r="E10" s="36" t="s">
        <v>43</v>
      </c>
      <c r="F10" s="37" t="s">
        <v>5</v>
      </c>
      <c r="G10" s="38" t="s">
        <v>19</v>
      </c>
      <c r="H10" s="38" t="s">
        <v>15</v>
      </c>
      <c r="I10" s="38" t="s">
        <v>34</v>
      </c>
      <c r="J10" s="38" t="s">
        <v>35</v>
      </c>
      <c r="K10" s="38" t="s">
        <v>36</v>
      </c>
      <c r="L10" s="38" t="s">
        <v>37</v>
      </c>
      <c r="M10" s="38" t="s">
        <v>38</v>
      </c>
      <c r="N10" s="38" t="s">
        <v>39</v>
      </c>
      <c r="O10" s="39" t="s">
        <v>40</v>
      </c>
      <c r="P10" s="40" t="s">
        <v>41</v>
      </c>
      <c r="Q10" s="41" t="s">
        <v>42</v>
      </c>
      <c r="R10" s="42" t="s">
        <v>44</v>
      </c>
      <c r="S10" s="37" t="s">
        <v>8</v>
      </c>
      <c r="T10" s="38" t="s">
        <v>20</v>
      </c>
      <c r="U10" s="38" t="s">
        <v>9</v>
      </c>
      <c r="V10" s="38" t="s">
        <v>45</v>
      </c>
      <c r="W10" s="38" t="s">
        <v>46</v>
      </c>
      <c r="X10" s="38" t="s">
        <v>47</v>
      </c>
      <c r="Y10" s="38" t="s">
        <v>48</v>
      </c>
      <c r="Z10" s="38" t="s">
        <v>49</v>
      </c>
      <c r="AA10" s="38" t="s">
        <v>50</v>
      </c>
      <c r="AB10" s="39" t="s">
        <v>51</v>
      </c>
      <c r="AC10" s="43" t="s">
        <v>52</v>
      </c>
      <c r="AD10" s="39" t="s">
        <v>53</v>
      </c>
      <c r="AE10" s="44" t="s">
        <v>18</v>
      </c>
      <c r="AF10" s="45" t="s">
        <v>10</v>
      </c>
      <c r="AG10" s="46" t="s">
        <v>11</v>
      </c>
      <c r="AH10" s="47">
        <v>7</v>
      </c>
    </row>
    <row r="11" spans="1:34" s="11" customFormat="1" ht="67.8">
      <c r="A11" s="117" t="s">
        <v>146</v>
      </c>
      <c r="B11" s="118">
        <f>SUM(B12:B14)</f>
        <v>9533218634</v>
      </c>
      <c r="C11" s="119">
        <f>SUM(C12:C14)</f>
        <v>9533218634</v>
      </c>
      <c r="D11" s="120">
        <f t="shared" ref="D11:AG11" si="0">SUM(D12:D14)</f>
        <v>0</v>
      </c>
      <c r="E11" s="121">
        <f t="shared" ref="E11:P11" si="1">SUM(E12:E14)</f>
        <v>9533218634</v>
      </c>
      <c r="F11" s="122">
        <f t="shared" si="1"/>
        <v>6066176957</v>
      </c>
      <c r="G11" s="122">
        <f t="shared" si="1"/>
        <v>3467041677</v>
      </c>
      <c r="H11" s="122">
        <f t="shared" si="1"/>
        <v>0</v>
      </c>
      <c r="I11" s="122">
        <f t="shared" si="1"/>
        <v>0</v>
      </c>
      <c r="J11" s="122">
        <f t="shared" si="1"/>
        <v>0</v>
      </c>
      <c r="K11" s="122">
        <f t="shared" si="1"/>
        <v>0</v>
      </c>
      <c r="L11" s="122">
        <f t="shared" si="1"/>
        <v>0</v>
      </c>
      <c r="M11" s="122">
        <f t="shared" si="1"/>
        <v>0</v>
      </c>
      <c r="N11" s="122">
        <f t="shared" si="1"/>
        <v>0</v>
      </c>
      <c r="O11" s="122">
        <f t="shared" si="1"/>
        <v>0</v>
      </c>
      <c r="P11" s="122">
        <f t="shared" si="1"/>
        <v>9533218634</v>
      </c>
      <c r="Q11" s="123">
        <f t="shared" si="0"/>
        <v>0</v>
      </c>
      <c r="R11" s="124">
        <f t="shared" si="0"/>
        <v>0</v>
      </c>
      <c r="S11" s="125">
        <f t="shared" si="0"/>
        <v>0</v>
      </c>
      <c r="T11" s="126">
        <f t="shared" si="0"/>
        <v>0</v>
      </c>
      <c r="U11" s="126">
        <f t="shared" si="0"/>
        <v>0</v>
      </c>
      <c r="V11" s="126">
        <f t="shared" si="0"/>
        <v>0</v>
      </c>
      <c r="W11" s="126">
        <f t="shared" si="0"/>
        <v>0</v>
      </c>
      <c r="X11" s="126">
        <f t="shared" si="0"/>
        <v>0</v>
      </c>
      <c r="Y11" s="126">
        <f t="shared" si="0"/>
        <v>0</v>
      </c>
      <c r="Z11" s="126">
        <f t="shared" si="0"/>
        <v>0</v>
      </c>
      <c r="AA11" s="126">
        <f t="shared" si="0"/>
        <v>0</v>
      </c>
      <c r="AB11" s="123">
        <f t="shared" si="0"/>
        <v>0</v>
      </c>
      <c r="AC11" s="125">
        <f t="shared" si="0"/>
        <v>0</v>
      </c>
      <c r="AD11" s="123">
        <f t="shared" si="0"/>
        <v>0</v>
      </c>
      <c r="AE11" s="127">
        <f t="shared" si="0"/>
        <v>0</v>
      </c>
      <c r="AF11" s="125">
        <f t="shared" si="0"/>
        <v>0</v>
      </c>
      <c r="AG11" s="123">
        <f t="shared" si="0"/>
        <v>0</v>
      </c>
      <c r="AH11" s="128"/>
    </row>
    <row r="12" spans="1:34" s="11" customFormat="1" ht="100.8">
      <c r="A12" s="83" t="s">
        <v>87</v>
      </c>
      <c r="B12" s="79">
        <f>C12+D12</f>
        <v>3401126677</v>
      </c>
      <c r="C12" s="56">
        <v>3401126677</v>
      </c>
      <c r="D12" s="56"/>
      <c r="E12" s="57">
        <f>F12+G12+H12+I12+J12+K12+L12+M12+N12+O12</f>
        <v>3401126677</v>
      </c>
      <c r="F12" s="61"/>
      <c r="G12" s="59">
        <v>3401126677</v>
      </c>
      <c r="H12" s="59"/>
      <c r="I12" s="59"/>
      <c r="J12" s="59"/>
      <c r="K12" s="59"/>
      <c r="L12" s="59"/>
      <c r="M12" s="59"/>
      <c r="N12" s="59"/>
      <c r="O12" s="60"/>
      <c r="P12" s="61">
        <v>3401126677</v>
      </c>
      <c r="Q12" s="60"/>
      <c r="R12" s="62">
        <f>S12+T12+U12+V12+W12+X12+Y12+Z12+AA12+AB12</f>
        <v>0</v>
      </c>
      <c r="S12" s="58"/>
      <c r="T12" s="59"/>
      <c r="U12" s="59"/>
      <c r="V12" s="59"/>
      <c r="W12" s="59"/>
      <c r="X12" s="59"/>
      <c r="Y12" s="59"/>
      <c r="Z12" s="59"/>
      <c r="AA12" s="59"/>
      <c r="AB12" s="60"/>
      <c r="AC12" s="58"/>
      <c r="AD12" s="60"/>
      <c r="AE12" s="63">
        <f>AF12+AG12</f>
        <v>0</v>
      </c>
      <c r="AF12" s="58"/>
      <c r="AG12" s="60"/>
      <c r="AH12" s="97" t="s">
        <v>122</v>
      </c>
    </row>
    <row r="13" spans="1:34" s="11" customFormat="1" ht="50.4">
      <c r="A13" s="83" t="s">
        <v>93</v>
      </c>
      <c r="B13" s="79">
        <f t="shared" ref="B13:B51" si="2">C13+D13</f>
        <v>6066176957</v>
      </c>
      <c r="C13" s="56">
        <v>6066176957</v>
      </c>
      <c r="D13" s="56"/>
      <c r="E13" s="57">
        <f t="shared" ref="E13:E14" si="3">F13+G13+H13+I13+J13+K13+L13+M13+N13+O13</f>
        <v>6066176957</v>
      </c>
      <c r="F13" s="56">
        <v>6066176957</v>
      </c>
      <c r="G13" s="59"/>
      <c r="H13" s="59"/>
      <c r="I13" s="59"/>
      <c r="J13" s="59"/>
      <c r="K13" s="59"/>
      <c r="L13" s="59"/>
      <c r="M13" s="59"/>
      <c r="N13" s="59"/>
      <c r="O13" s="60"/>
      <c r="P13" s="89">
        <v>6066176957</v>
      </c>
      <c r="Q13" s="90"/>
      <c r="R13" s="62">
        <f t="shared" ref="R13:R14" si="4">S13+T13+U13+V13+W13+X13+Y13+Z13+AA13+AB13</f>
        <v>0</v>
      </c>
      <c r="S13" s="58"/>
      <c r="T13" s="59"/>
      <c r="U13" s="59"/>
      <c r="V13" s="59"/>
      <c r="W13" s="59"/>
      <c r="X13" s="59"/>
      <c r="Y13" s="59"/>
      <c r="Z13" s="59"/>
      <c r="AA13" s="59"/>
      <c r="AB13" s="60"/>
      <c r="AC13" s="58"/>
      <c r="AD13" s="60"/>
      <c r="AE13" s="63">
        <f t="shared" ref="AE13:AE14" si="5">AF13+AG13</f>
        <v>0</v>
      </c>
      <c r="AF13" s="58"/>
      <c r="AG13" s="60"/>
      <c r="AH13" s="97" t="s">
        <v>138</v>
      </c>
    </row>
    <row r="14" spans="1:34" s="11" customFormat="1" ht="75" customHeight="1">
      <c r="A14" s="98" t="s">
        <v>136</v>
      </c>
      <c r="B14" s="81">
        <f t="shared" si="2"/>
        <v>65915000</v>
      </c>
      <c r="C14" s="48">
        <v>65915000</v>
      </c>
      <c r="D14" s="48"/>
      <c r="E14" s="49">
        <f t="shared" si="3"/>
        <v>65915000</v>
      </c>
      <c r="F14" s="53"/>
      <c r="G14" s="51">
        <v>65915000</v>
      </c>
      <c r="H14" s="51"/>
      <c r="I14" s="51"/>
      <c r="J14" s="51"/>
      <c r="K14" s="51"/>
      <c r="L14" s="51"/>
      <c r="M14" s="51"/>
      <c r="N14" s="51"/>
      <c r="O14" s="52"/>
      <c r="P14" s="53">
        <v>65915000</v>
      </c>
      <c r="Q14" s="52"/>
      <c r="R14" s="54">
        <f t="shared" si="4"/>
        <v>0</v>
      </c>
      <c r="S14" s="50"/>
      <c r="T14" s="51"/>
      <c r="U14" s="51"/>
      <c r="V14" s="51"/>
      <c r="W14" s="51"/>
      <c r="X14" s="51"/>
      <c r="Y14" s="51"/>
      <c r="Z14" s="51"/>
      <c r="AA14" s="51"/>
      <c r="AB14" s="52"/>
      <c r="AC14" s="50"/>
      <c r="AD14" s="52"/>
      <c r="AE14" s="55">
        <f t="shared" si="5"/>
        <v>0</v>
      </c>
      <c r="AF14" s="50"/>
      <c r="AG14" s="52"/>
      <c r="AH14" s="12" t="s">
        <v>137</v>
      </c>
    </row>
    <row r="15" spans="1:34" s="11" customFormat="1" ht="143.25" customHeight="1">
      <c r="A15" s="64" t="s">
        <v>84</v>
      </c>
      <c r="B15" s="118">
        <f t="shared" ref="B15:AG15" si="6">SUM(B16:B47)</f>
        <v>6802627642</v>
      </c>
      <c r="C15" s="119">
        <f t="shared" si="6"/>
        <v>6802627642</v>
      </c>
      <c r="D15" s="119">
        <f t="shared" si="6"/>
        <v>0</v>
      </c>
      <c r="E15" s="129">
        <f t="shared" si="6"/>
        <v>6802627642</v>
      </c>
      <c r="F15" s="122">
        <f t="shared" si="6"/>
        <v>1942873020</v>
      </c>
      <c r="G15" s="126">
        <f t="shared" si="6"/>
        <v>399490732</v>
      </c>
      <c r="H15" s="126">
        <f t="shared" si="6"/>
        <v>0</v>
      </c>
      <c r="I15" s="130">
        <f t="shared" si="6"/>
        <v>4357076539</v>
      </c>
      <c r="J15" s="126">
        <f t="shared" si="6"/>
        <v>0</v>
      </c>
      <c r="K15" s="126">
        <f t="shared" si="6"/>
        <v>0</v>
      </c>
      <c r="L15" s="126">
        <f t="shared" si="6"/>
        <v>0</v>
      </c>
      <c r="M15" s="126">
        <f t="shared" si="6"/>
        <v>0</v>
      </c>
      <c r="N15" s="126">
        <f t="shared" si="6"/>
        <v>103187351</v>
      </c>
      <c r="O15" s="123">
        <f t="shared" si="6"/>
        <v>0</v>
      </c>
      <c r="P15" s="122">
        <f t="shared" si="6"/>
        <v>6505162573</v>
      </c>
      <c r="Q15" s="123">
        <f t="shared" si="6"/>
        <v>297465069</v>
      </c>
      <c r="R15" s="124">
        <f t="shared" si="6"/>
        <v>0</v>
      </c>
      <c r="S15" s="125">
        <f t="shared" si="6"/>
        <v>0</v>
      </c>
      <c r="T15" s="126">
        <f t="shared" si="6"/>
        <v>0</v>
      </c>
      <c r="U15" s="126">
        <f t="shared" si="6"/>
        <v>0</v>
      </c>
      <c r="V15" s="126">
        <f t="shared" si="6"/>
        <v>0</v>
      </c>
      <c r="W15" s="126">
        <f t="shared" si="6"/>
        <v>0</v>
      </c>
      <c r="X15" s="126">
        <f t="shared" si="6"/>
        <v>0</v>
      </c>
      <c r="Y15" s="126">
        <f t="shared" si="6"/>
        <v>0</v>
      </c>
      <c r="Z15" s="126">
        <f t="shared" si="6"/>
        <v>0</v>
      </c>
      <c r="AA15" s="126">
        <f t="shared" si="6"/>
        <v>0</v>
      </c>
      <c r="AB15" s="123">
        <f t="shared" si="6"/>
        <v>0</v>
      </c>
      <c r="AC15" s="125">
        <f t="shared" si="6"/>
        <v>0</v>
      </c>
      <c r="AD15" s="123">
        <f t="shared" si="6"/>
        <v>0</v>
      </c>
      <c r="AE15" s="127">
        <f t="shared" si="6"/>
        <v>0</v>
      </c>
      <c r="AF15" s="125">
        <f t="shared" si="6"/>
        <v>0</v>
      </c>
      <c r="AG15" s="123">
        <f t="shared" si="6"/>
        <v>0</v>
      </c>
      <c r="AH15" s="128"/>
    </row>
    <row r="16" spans="1:34" s="11" customFormat="1" ht="77.25" customHeight="1">
      <c r="A16" s="94" t="s">
        <v>123</v>
      </c>
      <c r="B16" s="79">
        <f t="shared" si="2"/>
        <v>2970700250</v>
      </c>
      <c r="C16" s="56">
        <v>2970700250</v>
      </c>
      <c r="D16" s="56"/>
      <c r="E16" s="57">
        <f t="shared" ref="E16:E46" si="7">F16+G16+H16+I16+J16+K16+L16+M16+N16+O16</f>
        <v>2970700250</v>
      </c>
      <c r="F16" s="61"/>
      <c r="G16" s="59"/>
      <c r="H16" s="59"/>
      <c r="I16" s="88">
        <v>2970700250</v>
      </c>
      <c r="J16" s="59"/>
      <c r="K16" s="59"/>
      <c r="L16" s="59"/>
      <c r="M16" s="59"/>
      <c r="N16" s="59"/>
      <c r="O16" s="60"/>
      <c r="P16" s="61">
        <v>2673235181</v>
      </c>
      <c r="Q16" s="60">
        <v>297465069</v>
      </c>
      <c r="R16" s="62">
        <f t="shared" ref="R16:R32" si="8">S16+T16+U16+V16+W16+X16+Y16+Z16+AA16+AB16</f>
        <v>0</v>
      </c>
      <c r="S16" s="58"/>
      <c r="T16" s="59"/>
      <c r="U16" s="59"/>
      <c r="V16" s="59"/>
      <c r="W16" s="59"/>
      <c r="X16" s="59"/>
      <c r="Y16" s="59"/>
      <c r="Z16" s="59"/>
      <c r="AA16" s="59"/>
      <c r="AB16" s="60"/>
      <c r="AC16" s="58"/>
      <c r="AD16" s="60"/>
      <c r="AE16" s="63">
        <f t="shared" ref="AE16:AE31" si="9">AF16+AG16</f>
        <v>0</v>
      </c>
      <c r="AF16" s="58"/>
      <c r="AG16" s="60"/>
      <c r="AH16" s="100" t="s">
        <v>141</v>
      </c>
    </row>
    <row r="17" spans="1:34" s="11" customFormat="1" ht="77.25" customHeight="1">
      <c r="A17" s="94" t="s">
        <v>125</v>
      </c>
      <c r="B17" s="79">
        <f t="shared" si="2"/>
        <v>18383301</v>
      </c>
      <c r="C17" s="56">
        <v>18383301</v>
      </c>
      <c r="D17" s="56"/>
      <c r="E17" s="57">
        <f t="shared" si="7"/>
        <v>18383301</v>
      </c>
      <c r="F17" s="61"/>
      <c r="G17" s="59"/>
      <c r="H17" s="59"/>
      <c r="I17" s="88">
        <v>18383301</v>
      </c>
      <c r="J17" s="59"/>
      <c r="K17" s="59"/>
      <c r="L17" s="59"/>
      <c r="M17" s="59"/>
      <c r="N17" s="59"/>
      <c r="O17" s="60"/>
      <c r="P17" s="61">
        <v>18383301</v>
      </c>
      <c r="Q17" s="60"/>
      <c r="R17" s="62"/>
      <c r="S17" s="58"/>
      <c r="T17" s="59"/>
      <c r="U17" s="59"/>
      <c r="V17" s="59"/>
      <c r="W17" s="59"/>
      <c r="X17" s="59"/>
      <c r="Y17" s="59"/>
      <c r="Z17" s="59"/>
      <c r="AA17" s="59"/>
      <c r="AB17" s="60"/>
      <c r="AC17" s="58"/>
      <c r="AD17" s="60"/>
      <c r="AE17" s="63"/>
      <c r="AF17" s="58"/>
      <c r="AG17" s="60"/>
      <c r="AH17" s="100" t="s">
        <v>140</v>
      </c>
    </row>
    <row r="18" spans="1:34" s="11" customFormat="1" ht="77.25" customHeight="1">
      <c r="A18" s="94" t="s">
        <v>124</v>
      </c>
      <c r="B18" s="79">
        <f t="shared" si="2"/>
        <v>42474313</v>
      </c>
      <c r="C18" s="56">
        <v>42474313</v>
      </c>
      <c r="D18" s="56"/>
      <c r="E18" s="57">
        <f t="shared" si="7"/>
        <v>42474313</v>
      </c>
      <c r="F18" s="61">
        <v>42474313</v>
      </c>
      <c r="G18" s="59"/>
      <c r="H18" s="59"/>
      <c r="I18" s="88"/>
      <c r="J18" s="59"/>
      <c r="K18" s="59"/>
      <c r="L18" s="59"/>
      <c r="M18" s="59"/>
      <c r="N18" s="59"/>
      <c r="O18" s="60"/>
      <c r="P18" s="61">
        <v>42474313</v>
      </c>
      <c r="Q18" s="60"/>
      <c r="R18" s="62"/>
      <c r="S18" s="58"/>
      <c r="T18" s="59"/>
      <c r="U18" s="59"/>
      <c r="V18" s="59"/>
      <c r="W18" s="59"/>
      <c r="X18" s="59"/>
      <c r="Y18" s="59"/>
      <c r="Z18" s="59"/>
      <c r="AA18" s="59"/>
      <c r="AB18" s="60"/>
      <c r="AC18" s="58"/>
      <c r="AD18" s="60"/>
      <c r="AE18" s="63"/>
      <c r="AF18" s="58"/>
      <c r="AG18" s="60"/>
      <c r="AH18" s="100" t="s">
        <v>140</v>
      </c>
    </row>
    <row r="19" spans="1:34" s="11" customFormat="1" ht="77.25" customHeight="1">
      <c r="A19" s="94" t="s">
        <v>129</v>
      </c>
      <c r="B19" s="79">
        <f t="shared" si="2"/>
        <v>924032220</v>
      </c>
      <c r="C19" s="56">
        <v>924032220</v>
      </c>
      <c r="D19" s="56"/>
      <c r="E19" s="57">
        <f t="shared" si="7"/>
        <v>924032220</v>
      </c>
      <c r="F19" s="61"/>
      <c r="G19" s="59"/>
      <c r="H19" s="59"/>
      <c r="I19" s="88">
        <v>924032220</v>
      </c>
      <c r="J19" s="59"/>
      <c r="K19" s="59"/>
      <c r="L19" s="59"/>
      <c r="M19" s="59"/>
      <c r="N19" s="59"/>
      <c r="O19" s="60"/>
      <c r="P19" s="89">
        <v>924032220</v>
      </c>
      <c r="Q19" s="60"/>
      <c r="R19" s="62"/>
      <c r="S19" s="58"/>
      <c r="T19" s="59"/>
      <c r="U19" s="59"/>
      <c r="V19" s="59"/>
      <c r="W19" s="59"/>
      <c r="X19" s="59"/>
      <c r="Y19" s="59"/>
      <c r="Z19" s="59"/>
      <c r="AA19" s="59"/>
      <c r="AB19" s="60"/>
      <c r="AC19" s="58"/>
      <c r="AD19" s="60"/>
      <c r="AE19" s="63"/>
      <c r="AF19" s="58"/>
      <c r="AG19" s="60"/>
      <c r="AH19" s="100" t="s">
        <v>139</v>
      </c>
    </row>
    <row r="20" spans="1:34" s="11" customFormat="1" ht="105" customHeight="1">
      <c r="A20" s="83" t="s">
        <v>110</v>
      </c>
      <c r="B20" s="79">
        <f t="shared" si="2"/>
        <v>92000000</v>
      </c>
      <c r="C20" s="56">
        <v>92000000</v>
      </c>
      <c r="D20" s="56"/>
      <c r="E20" s="57">
        <f t="shared" si="7"/>
        <v>92000000</v>
      </c>
      <c r="F20" s="61"/>
      <c r="G20" s="59"/>
      <c r="H20" s="59"/>
      <c r="I20" s="88">
        <v>92000000</v>
      </c>
      <c r="J20" s="59"/>
      <c r="K20" s="59"/>
      <c r="L20" s="59"/>
      <c r="M20" s="59"/>
      <c r="N20" s="59"/>
      <c r="O20" s="60"/>
      <c r="P20" s="89">
        <v>92000000</v>
      </c>
      <c r="Q20" s="60"/>
      <c r="R20" s="62"/>
      <c r="S20" s="58"/>
      <c r="T20" s="59"/>
      <c r="U20" s="59"/>
      <c r="V20" s="59"/>
      <c r="W20" s="59"/>
      <c r="X20" s="59"/>
      <c r="Y20" s="59"/>
      <c r="Z20" s="59"/>
      <c r="AA20" s="59"/>
      <c r="AB20" s="60"/>
      <c r="AC20" s="58"/>
      <c r="AD20" s="60"/>
      <c r="AE20" s="63"/>
      <c r="AF20" s="58"/>
      <c r="AG20" s="60"/>
      <c r="AH20" s="13" t="s">
        <v>140</v>
      </c>
    </row>
    <row r="21" spans="1:34" s="11" customFormat="1" ht="98.25" customHeight="1">
      <c r="A21" s="83" t="s">
        <v>111</v>
      </c>
      <c r="B21" s="79">
        <f t="shared" si="2"/>
        <v>138000000</v>
      </c>
      <c r="C21" s="56">
        <v>138000000</v>
      </c>
      <c r="D21" s="56"/>
      <c r="E21" s="57">
        <f t="shared" si="7"/>
        <v>138000000</v>
      </c>
      <c r="F21" s="61"/>
      <c r="G21" s="59"/>
      <c r="H21" s="59"/>
      <c r="I21" s="88">
        <v>138000000</v>
      </c>
      <c r="J21" s="59"/>
      <c r="K21" s="59"/>
      <c r="L21" s="59"/>
      <c r="M21" s="59"/>
      <c r="N21" s="59"/>
      <c r="O21" s="60"/>
      <c r="P21" s="89">
        <v>138000000</v>
      </c>
      <c r="Q21" s="60"/>
      <c r="R21" s="62"/>
      <c r="S21" s="58"/>
      <c r="T21" s="59"/>
      <c r="U21" s="59"/>
      <c r="V21" s="59"/>
      <c r="W21" s="59"/>
      <c r="X21" s="59"/>
      <c r="Y21" s="59"/>
      <c r="Z21" s="59"/>
      <c r="AA21" s="59"/>
      <c r="AB21" s="60"/>
      <c r="AC21" s="58"/>
      <c r="AD21" s="60"/>
      <c r="AE21" s="63"/>
      <c r="AF21" s="58"/>
      <c r="AG21" s="60"/>
      <c r="AH21" s="13" t="s">
        <v>140</v>
      </c>
    </row>
    <row r="22" spans="1:34" s="11" customFormat="1" ht="96" customHeight="1">
      <c r="A22" s="83" t="s">
        <v>112</v>
      </c>
      <c r="B22" s="79">
        <f t="shared" si="2"/>
        <v>23000000</v>
      </c>
      <c r="C22" s="56">
        <v>23000000</v>
      </c>
      <c r="D22" s="56"/>
      <c r="E22" s="57">
        <f t="shared" si="7"/>
        <v>23000000</v>
      </c>
      <c r="F22" s="61"/>
      <c r="G22" s="59"/>
      <c r="H22" s="59"/>
      <c r="I22" s="88">
        <v>23000000</v>
      </c>
      <c r="J22" s="59"/>
      <c r="K22" s="59"/>
      <c r="L22" s="59"/>
      <c r="M22" s="59"/>
      <c r="N22" s="59"/>
      <c r="O22" s="60"/>
      <c r="P22" s="89">
        <v>23000000</v>
      </c>
      <c r="Q22" s="60"/>
      <c r="R22" s="62"/>
      <c r="S22" s="58"/>
      <c r="T22" s="59"/>
      <c r="U22" s="59"/>
      <c r="V22" s="59"/>
      <c r="W22" s="59"/>
      <c r="X22" s="59"/>
      <c r="Y22" s="59"/>
      <c r="Z22" s="59"/>
      <c r="AA22" s="59"/>
      <c r="AB22" s="60"/>
      <c r="AC22" s="58"/>
      <c r="AD22" s="60"/>
      <c r="AE22" s="63"/>
      <c r="AF22" s="58"/>
      <c r="AG22" s="60"/>
      <c r="AH22" s="13" t="s">
        <v>140</v>
      </c>
    </row>
    <row r="23" spans="1:34" s="11" customFormat="1" ht="97.5" customHeight="1">
      <c r="A23" s="83" t="s">
        <v>133</v>
      </c>
      <c r="B23" s="79">
        <f t="shared" si="2"/>
        <v>168327768</v>
      </c>
      <c r="C23" s="56">
        <v>168327768</v>
      </c>
      <c r="D23" s="56"/>
      <c r="E23" s="57">
        <f t="shared" si="7"/>
        <v>168327768</v>
      </c>
      <c r="F23" s="61"/>
      <c r="G23" s="59"/>
      <c r="H23" s="59"/>
      <c r="I23" s="88">
        <v>168327768</v>
      </c>
      <c r="J23" s="59"/>
      <c r="K23" s="59"/>
      <c r="L23" s="59"/>
      <c r="M23" s="59"/>
      <c r="N23" s="59"/>
      <c r="O23" s="60"/>
      <c r="P23" s="89">
        <v>168327768</v>
      </c>
      <c r="Q23" s="60"/>
      <c r="R23" s="62">
        <f t="shared" si="8"/>
        <v>0</v>
      </c>
      <c r="S23" s="58"/>
      <c r="T23" s="59"/>
      <c r="U23" s="59"/>
      <c r="V23" s="59"/>
      <c r="W23" s="59"/>
      <c r="X23" s="59"/>
      <c r="Y23" s="59"/>
      <c r="Z23" s="59"/>
      <c r="AA23" s="59"/>
      <c r="AB23" s="60"/>
      <c r="AC23" s="58"/>
      <c r="AD23" s="60"/>
      <c r="AE23" s="63">
        <f t="shared" si="9"/>
        <v>0</v>
      </c>
      <c r="AF23" s="58"/>
      <c r="AG23" s="60"/>
      <c r="AH23" s="13" t="s">
        <v>140</v>
      </c>
    </row>
    <row r="24" spans="1:34" s="11" customFormat="1" ht="73.8">
      <c r="A24" s="77" t="s">
        <v>88</v>
      </c>
      <c r="B24" s="79">
        <f t="shared" si="2"/>
        <v>0</v>
      </c>
      <c r="C24" s="56"/>
      <c r="D24" s="56"/>
      <c r="E24" s="57">
        <f t="shared" si="7"/>
        <v>0</v>
      </c>
      <c r="F24" s="61"/>
      <c r="G24" s="59"/>
      <c r="H24" s="59"/>
      <c r="I24" s="88"/>
      <c r="J24" s="59"/>
      <c r="K24" s="59"/>
      <c r="L24" s="59"/>
      <c r="M24" s="59"/>
      <c r="N24" s="59"/>
      <c r="O24" s="60"/>
      <c r="P24" s="89"/>
      <c r="Q24" s="60"/>
      <c r="R24" s="62">
        <f t="shared" si="8"/>
        <v>0</v>
      </c>
      <c r="S24" s="58"/>
      <c r="T24" s="59"/>
      <c r="U24" s="59"/>
      <c r="V24" s="59"/>
      <c r="W24" s="59"/>
      <c r="X24" s="59"/>
      <c r="Y24" s="59"/>
      <c r="Z24" s="59"/>
      <c r="AA24" s="59"/>
      <c r="AB24" s="60"/>
      <c r="AC24" s="58"/>
      <c r="AD24" s="60"/>
      <c r="AE24" s="63">
        <f t="shared" si="9"/>
        <v>0</v>
      </c>
      <c r="AF24" s="58"/>
      <c r="AG24" s="60"/>
      <c r="AH24" s="13"/>
    </row>
    <row r="25" spans="1:34" s="11" customFormat="1" ht="73.8">
      <c r="A25" s="78" t="s">
        <v>89</v>
      </c>
      <c r="B25" s="79">
        <f t="shared" si="2"/>
        <v>0</v>
      </c>
      <c r="C25" s="56"/>
      <c r="D25" s="56"/>
      <c r="E25" s="57">
        <f t="shared" si="7"/>
        <v>0</v>
      </c>
      <c r="F25" s="61"/>
      <c r="G25" s="59"/>
      <c r="H25" s="59"/>
      <c r="I25" s="88"/>
      <c r="J25" s="59"/>
      <c r="K25" s="59"/>
      <c r="L25" s="59"/>
      <c r="M25" s="59"/>
      <c r="N25" s="59"/>
      <c r="O25" s="60"/>
      <c r="P25" s="89"/>
      <c r="Q25" s="60"/>
      <c r="R25" s="62">
        <f t="shared" si="8"/>
        <v>0</v>
      </c>
      <c r="S25" s="58"/>
      <c r="T25" s="59"/>
      <c r="U25" s="59"/>
      <c r="V25" s="59"/>
      <c r="W25" s="59"/>
      <c r="X25" s="59"/>
      <c r="Y25" s="59"/>
      <c r="Z25" s="59"/>
      <c r="AA25" s="59"/>
      <c r="AB25" s="60"/>
      <c r="AC25" s="58"/>
      <c r="AD25" s="60"/>
      <c r="AE25" s="63">
        <f t="shared" si="9"/>
        <v>0</v>
      </c>
      <c r="AF25" s="58"/>
      <c r="AG25" s="60"/>
      <c r="AH25" s="13"/>
    </row>
    <row r="26" spans="1:34" s="11" customFormat="1" ht="75" customHeight="1">
      <c r="A26" s="98" t="s">
        <v>143</v>
      </c>
      <c r="B26" s="81">
        <f t="shared" ref="B26" si="10">C26+D26</f>
        <v>1356890619</v>
      </c>
      <c r="C26" s="56">
        <v>1356890619</v>
      </c>
      <c r="D26" s="48"/>
      <c r="E26" s="49">
        <f t="shared" si="7"/>
        <v>1356890619</v>
      </c>
      <c r="F26" s="56">
        <v>1356890619</v>
      </c>
      <c r="G26" s="51"/>
      <c r="H26" s="51"/>
      <c r="I26" s="51"/>
      <c r="J26" s="51"/>
      <c r="K26" s="51"/>
      <c r="L26" s="51"/>
      <c r="M26" s="51"/>
      <c r="N26" s="51"/>
      <c r="O26" s="52"/>
      <c r="P26" s="56">
        <v>1356890619</v>
      </c>
      <c r="Q26" s="52"/>
      <c r="R26" s="54">
        <f t="shared" si="8"/>
        <v>0</v>
      </c>
      <c r="S26" s="50"/>
      <c r="T26" s="51"/>
      <c r="U26" s="51"/>
      <c r="V26" s="51"/>
      <c r="W26" s="51"/>
      <c r="X26" s="51"/>
      <c r="Y26" s="51"/>
      <c r="Z26" s="51"/>
      <c r="AA26" s="51"/>
      <c r="AB26" s="52"/>
      <c r="AC26" s="50"/>
      <c r="AD26" s="52"/>
      <c r="AE26" s="55">
        <f t="shared" si="9"/>
        <v>0</v>
      </c>
      <c r="AF26" s="50"/>
      <c r="AG26" s="52"/>
      <c r="AH26" s="12"/>
    </row>
    <row r="27" spans="1:34" s="11" customFormat="1" ht="49.2">
      <c r="A27" s="77" t="s">
        <v>90</v>
      </c>
      <c r="B27" s="79">
        <f t="shared" si="2"/>
        <v>0</v>
      </c>
      <c r="C27" s="56"/>
      <c r="D27" s="56"/>
      <c r="E27" s="57">
        <f t="shared" si="7"/>
        <v>0</v>
      </c>
      <c r="F27" s="61"/>
      <c r="G27" s="59"/>
      <c r="H27" s="59"/>
      <c r="I27" s="88"/>
      <c r="J27" s="59"/>
      <c r="K27" s="59"/>
      <c r="L27" s="59"/>
      <c r="M27" s="59"/>
      <c r="N27" s="59"/>
      <c r="O27" s="60"/>
      <c r="P27" s="61"/>
      <c r="Q27" s="60"/>
      <c r="R27" s="62">
        <f t="shared" si="8"/>
        <v>0</v>
      </c>
      <c r="S27" s="58"/>
      <c r="T27" s="59"/>
      <c r="U27" s="59"/>
      <c r="V27" s="59"/>
      <c r="W27" s="59"/>
      <c r="X27" s="59"/>
      <c r="Y27" s="59"/>
      <c r="Z27" s="59"/>
      <c r="AA27" s="59"/>
      <c r="AB27" s="60"/>
      <c r="AC27" s="58"/>
      <c r="AD27" s="60"/>
      <c r="AE27" s="63">
        <f t="shared" si="9"/>
        <v>0</v>
      </c>
      <c r="AF27" s="58"/>
      <c r="AG27" s="60"/>
      <c r="AH27" s="13"/>
    </row>
    <row r="28" spans="1:34" s="11" customFormat="1" ht="50.4">
      <c r="A28" s="83" t="s">
        <v>95</v>
      </c>
      <c r="B28" s="79">
        <f t="shared" si="2"/>
        <v>10314842</v>
      </c>
      <c r="C28" s="56">
        <v>10314842</v>
      </c>
      <c r="D28" s="56"/>
      <c r="E28" s="57">
        <f t="shared" si="7"/>
        <v>10314842</v>
      </c>
      <c r="F28" s="61">
        <v>10314842</v>
      </c>
      <c r="G28" s="59"/>
      <c r="H28" s="59"/>
      <c r="I28" s="88"/>
      <c r="J28" s="59"/>
      <c r="K28" s="59"/>
      <c r="L28" s="59"/>
      <c r="M28" s="59"/>
      <c r="N28" s="59"/>
      <c r="O28" s="60"/>
      <c r="P28" s="61">
        <v>10314842</v>
      </c>
      <c r="Q28" s="60"/>
      <c r="R28" s="62"/>
      <c r="S28" s="58"/>
      <c r="T28" s="59"/>
      <c r="U28" s="59"/>
      <c r="V28" s="59"/>
      <c r="W28" s="59"/>
      <c r="X28" s="59"/>
      <c r="Y28" s="59"/>
      <c r="Z28" s="59"/>
      <c r="AA28" s="59"/>
      <c r="AB28" s="60"/>
      <c r="AC28" s="58"/>
      <c r="AD28" s="60"/>
      <c r="AE28" s="63"/>
      <c r="AF28" s="58"/>
      <c r="AG28" s="60"/>
      <c r="AH28" s="87"/>
    </row>
    <row r="29" spans="1:34" s="11" customFormat="1" ht="103.5" customHeight="1">
      <c r="A29" s="83" t="s">
        <v>113</v>
      </c>
      <c r="B29" s="79">
        <f t="shared" si="2"/>
        <v>22633000</v>
      </c>
      <c r="C29" s="56">
        <v>22633000</v>
      </c>
      <c r="D29" s="56"/>
      <c r="E29" s="57">
        <f t="shared" si="7"/>
        <v>22633000</v>
      </c>
      <c r="F29" s="60"/>
      <c r="G29" s="59"/>
      <c r="H29" s="60"/>
      <c r="I29" s="88">
        <v>22633000</v>
      </c>
      <c r="J29" s="59"/>
      <c r="K29" s="59"/>
      <c r="L29" s="59"/>
      <c r="M29" s="59"/>
      <c r="N29" s="88"/>
      <c r="O29" s="60"/>
      <c r="P29" s="61">
        <v>22633000</v>
      </c>
      <c r="Q29" s="60"/>
      <c r="R29" s="62"/>
      <c r="S29" s="58"/>
      <c r="T29" s="59"/>
      <c r="U29" s="59"/>
      <c r="V29" s="59"/>
      <c r="W29" s="59"/>
      <c r="X29" s="59"/>
      <c r="Y29" s="59"/>
      <c r="Z29" s="59"/>
      <c r="AA29" s="59"/>
      <c r="AB29" s="60"/>
      <c r="AC29" s="58"/>
      <c r="AD29" s="60"/>
      <c r="AE29" s="63"/>
      <c r="AF29" s="58"/>
      <c r="AG29" s="60"/>
      <c r="AH29" s="102"/>
    </row>
    <row r="30" spans="1:34" s="11" customFormat="1" ht="50.4">
      <c r="A30" s="83" t="s">
        <v>96</v>
      </c>
      <c r="B30" s="79">
        <f t="shared" ref="B30" si="11">C30+D30</f>
        <v>26657464</v>
      </c>
      <c r="C30" s="56">
        <v>26657464</v>
      </c>
      <c r="D30" s="56"/>
      <c r="E30" s="57">
        <f t="shared" si="7"/>
        <v>26657464</v>
      </c>
      <c r="F30" s="61">
        <v>26657464</v>
      </c>
      <c r="G30" s="59"/>
      <c r="H30" s="59"/>
      <c r="I30" s="88"/>
      <c r="J30" s="59"/>
      <c r="K30" s="59"/>
      <c r="L30" s="59"/>
      <c r="M30" s="59"/>
      <c r="N30" s="59"/>
      <c r="O30" s="60"/>
      <c r="P30" s="61">
        <v>26657464</v>
      </c>
      <c r="Q30" s="60"/>
      <c r="R30" s="62"/>
      <c r="S30" s="58"/>
      <c r="T30" s="59"/>
      <c r="U30" s="59"/>
      <c r="V30" s="59"/>
      <c r="W30" s="59"/>
      <c r="X30" s="59"/>
      <c r="Y30" s="59"/>
      <c r="Z30" s="59"/>
      <c r="AA30" s="59"/>
      <c r="AB30" s="60"/>
      <c r="AC30" s="58"/>
      <c r="AD30" s="60"/>
      <c r="AE30" s="63"/>
      <c r="AF30" s="58"/>
      <c r="AG30" s="60"/>
      <c r="AH30" s="87"/>
    </row>
    <row r="31" spans="1:34" s="11" customFormat="1" ht="73.8">
      <c r="A31" s="80" t="s">
        <v>91</v>
      </c>
      <c r="B31" s="79">
        <f t="shared" si="2"/>
        <v>0</v>
      </c>
      <c r="C31" s="56"/>
      <c r="D31" s="56"/>
      <c r="E31" s="57">
        <f t="shared" si="7"/>
        <v>0</v>
      </c>
      <c r="F31" s="61"/>
      <c r="G31" s="59"/>
      <c r="H31" s="59"/>
      <c r="I31" s="59"/>
      <c r="J31" s="59"/>
      <c r="K31" s="59"/>
      <c r="L31" s="59"/>
      <c r="M31" s="59"/>
      <c r="N31" s="59"/>
      <c r="O31" s="60"/>
      <c r="P31" s="61"/>
      <c r="Q31" s="60"/>
      <c r="R31" s="62">
        <f t="shared" si="8"/>
        <v>0</v>
      </c>
      <c r="S31" s="58"/>
      <c r="T31" s="59"/>
      <c r="U31" s="59"/>
      <c r="V31" s="59"/>
      <c r="W31" s="59"/>
      <c r="X31" s="59"/>
      <c r="Y31" s="59"/>
      <c r="Z31" s="59"/>
      <c r="AA31" s="59"/>
      <c r="AB31" s="60"/>
      <c r="AC31" s="58"/>
      <c r="AD31" s="60"/>
      <c r="AE31" s="63">
        <f t="shared" si="9"/>
        <v>0</v>
      </c>
      <c r="AF31" s="58"/>
      <c r="AG31" s="60"/>
      <c r="AH31" s="13"/>
    </row>
    <row r="32" spans="1:34" s="11" customFormat="1" ht="51.6">
      <c r="A32" s="84" t="s">
        <v>106</v>
      </c>
      <c r="B32" s="79">
        <f t="shared" si="2"/>
        <v>716639</v>
      </c>
      <c r="C32" s="56">
        <v>716639</v>
      </c>
      <c r="D32" s="56"/>
      <c r="E32" s="57">
        <f t="shared" si="7"/>
        <v>716639</v>
      </c>
      <c r="F32" s="61"/>
      <c r="G32" s="59">
        <v>716639</v>
      </c>
      <c r="H32" s="59"/>
      <c r="I32" s="59"/>
      <c r="J32" s="59"/>
      <c r="K32" s="59"/>
      <c r="L32" s="59"/>
      <c r="M32" s="59"/>
      <c r="N32" s="59"/>
      <c r="O32" s="60"/>
      <c r="P32" s="61">
        <v>716639</v>
      </c>
      <c r="Q32" s="60"/>
      <c r="R32" s="62">
        <f t="shared" si="8"/>
        <v>0</v>
      </c>
      <c r="S32" s="58"/>
      <c r="T32" s="88"/>
      <c r="U32" s="88"/>
      <c r="V32" s="88"/>
      <c r="W32" s="59"/>
      <c r="X32" s="59"/>
      <c r="Y32" s="59"/>
      <c r="Z32" s="59"/>
      <c r="AA32" s="59"/>
      <c r="AB32" s="60"/>
      <c r="AC32" s="58"/>
      <c r="AD32" s="60"/>
      <c r="AE32" s="63"/>
      <c r="AF32" s="58"/>
      <c r="AG32" s="60"/>
      <c r="AH32" s="82" t="s">
        <v>92</v>
      </c>
    </row>
    <row r="33" spans="1:34" s="11" customFormat="1" ht="77.400000000000006">
      <c r="A33" s="84" t="s">
        <v>132</v>
      </c>
      <c r="B33" s="79">
        <f t="shared" si="2"/>
        <v>444</v>
      </c>
      <c r="C33" s="56">
        <v>444</v>
      </c>
      <c r="D33" s="56"/>
      <c r="E33" s="57">
        <f t="shared" si="7"/>
        <v>444</v>
      </c>
      <c r="F33" s="89">
        <v>444</v>
      </c>
      <c r="G33" s="88"/>
      <c r="H33" s="88"/>
      <c r="I33" s="88"/>
      <c r="J33" s="88"/>
      <c r="K33" s="88"/>
      <c r="L33" s="88"/>
      <c r="M33" s="88"/>
      <c r="N33" s="88"/>
      <c r="O33" s="90"/>
      <c r="P33" s="61">
        <v>444</v>
      </c>
      <c r="Q33" s="60"/>
      <c r="R33" s="62"/>
      <c r="S33" s="58"/>
      <c r="T33" s="59"/>
      <c r="U33" s="59"/>
      <c r="V33" s="59"/>
      <c r="W33" s="59"/>
      <c r="X33" s="59"/>
      <c r="Y33" s="59"/>
      <c r="Z33" s="59"/>
      <c r="AA33" s="59"/>
      <c r="AB33" s="60"/>
      <c r="AC33" s="58"/>
      <c r="AD33" s="60"/>
      <c r="AE33" s="63"/>
      <c r="AF33" s="58"/>
      <c r="AG33" s="60"/>
      <c r="AH33" s="13" t="s">
        <v>119</v>
      </c>
    </row>
    <row r="34" spans="1:34" s="11" customFormat="1" ht="77.400000000000006">
      <c r="A34" s="84" t="s">
        <v>131</v>
      </c>
      <c r="B34" s="79">
        <f t="shared" si="2"/>
        <v>721629</v>
      </c>
      <c r="C34" s="56">
        <v>721629</v>
      </c>
      <c r="D34" s="56"/>
      <c r="E34" s="57">
        <f t="shared" si="7"/>
        <v>721629</v>
      </c>
      <c r="F34" s="89">
        <v>721629</v>
      </c>
      <c r="G34" s="88"/>
      <c r="H34" s="88"/>
      <c r="I34" s="88"/>
      <c r="J34" s="88"/>
      <c r="K34" s="88"/>
      <c r="L34" s="88"/>
      <c r="M34" s="88"/>
      <c r="N34" s="88"/>
      <c r="O34" s="90"/>
      <c r="P34" s="61">
        <v>721629</v>
      </c>
      <c r="Q34" s="60"/>
      <c r="R34" s="62"/>
      <c r="S34" s="58"/>
      <c r="T34" s="59"/>
      <c r="U34" s="59"/>
      <c r="V34" s="59"/>
      <c r="W34" s="59"/>
      <c r="X34" s="59"/>
      <c r="Y34" s="59"/>
      <c r="Z34" s="59"/>
      <c r="AA34" s="59"/>
      <c r="AB34" s="60"/>
      <c r="AC34" s="58"/>
      <c r="AD34" s="60"/>
      <c r="AE34" s="63"/>
      <c r="AF34" s="58"/>
      <c r="AG34" s="60"/>
      <c r="AH34" s="13" t="s">
        <v>119</v>
      </c>
    </row>
    <row r="35" spans="1:34" s="11" customFormat="1" ht="77.400000000000006">
      <c r="A35" s="84" t="s">
        <v>130</v>
      </c>
      <c r="B35" s="79">
        <f t="shared" si="2"/>
        <v>2931000</v>
      </c>
      <c r="C35" s="56">
        <v>2931000</v>
      </c>
      <c r="D35" s="56"/>
      <c r="E35" s="57">
        <f t="shared" si="7"/>
        <v>2931000</v>
      </c>
      <c r="F35" s="89">
        <v>2931000</v>
      </c>
      <c r="G35" s="88"/>
      <c r="H35" s="88"/>
      <c r="I35" s="88"/>
      <c r="J35" s="88"/>
      <c r="K35" s="88"/>
      <c r="L35" s="88"/>
      <c r="M35" s="88"/>
      <c r="N35" s="88"/>
      <c r="O35" s="90"/>
      <c r="P35" s="61">
        <v>2931000</v>
      </c>
      <c r="Q35" s="60"/>
      <c r="R35" s="62"/>
      <c r="S35" s="58"/>
      <c r="T35" s="59"/>
      <c r="U35" s="59"/>
      <c r="V35" s="59"/>
      <c r="W35" s="59"/>
      <c r="X35" s="59"/>
      <c r="Y35" s="59"/>
      <c r="Z35" s="59"/>
      <c r="AA35" s="59"/>
      <c r="AB35" s="60"/>
      <c r="AC35" s="58"/>
      <c r="AD35" s="60"/>
      <c r="AE35" s="63"/>
      <c r="AF35" s="58"/>
      <c r="AG35" s="60"/>
      <c r="AH35" s="13" t="s">
        <v>119</v>
      </c>
    </row>
    <row r="36" spans="1:34" s="11" customFormat="1" ht="77.400000000000006">
      <c r="A36" s="84" t="s">
        <v>117</v>
      </c>
      <c r="B36" s="79">
        <f t="shared" si="2"/>
        <v>5000000</v>
      </c>
      <c r="C36" s="56">
        <v>5000000</v>
      </c>
      <c r="D36" s="56"/>
      <c r="E36" s="57">
        <f t="shared" si="7"/>
        <v>5000000</v>
      </c>
      <c r="F36" s="89">
        <v>5000000</v>
      </c>
      <c r="G36" s="88"/>
      <c r="H36" s="88"/>
      <c r="I36" s="88"/>
      <c r="J36" s="88"/>
      <c r="K36" s="88"/>
      <c r="L36" s="88"/>
      <c r="M36" s="88"/>
      <c r="N36" s="88"/>
      <c r="O36" s="90"/>
      <c r="P36" s="61">
        <v>5000000</v>
      </c>
      <c r="Q36" s="60"/>
      <c r="R36" s="62"/>
      <c r="S36" s="58"/>
      <c r="T36" s="59"/>
      <c r="U36" s="59"/>
      <c r="V36" s="59"/>
      <c r="W36" s="59"/>
      <c r="X36" s="59"/>
      <c r="Y36" s="59"/>
      <c r="Z36" s="59"/>
      <c r="AA36" s="59"/>
      <c r="AB36" s="60"/>
      <c r="AC36" s="58"/>
      <c r="AD36" s="60"/>
      <c r="AE36" s="63"/>
      <c r="AF36" s="58"/>
      <c r="AG36" s="60"/>
      <c r="AH36" s="13" t="s">
        <v>134</v>
      </c>
    </row>
    <row r="37" spans="1:34" s="11" customFormat="1" ht="51.6">
      <c r="A37" s="85" t="s">
        <v>118</v>
      </c>
      <c r="B37" s="79">
        <f t="shared" si="2"/>
        <v>35008459</v>
      </c>
      <c r="C37" s="56">
        <v>35008459</v>
      </c>
      <c r="D37" s="56"/>
      <c r="E37" s="57">
        <f t="shared" si="7"/>
        <v>35008459</v>
      </c>
      <c r="F37" s="89">
        <v>35008459</v>
      </c>
      <c r="G37" s="88"/>
      <c r="H37" s="88"/>
      <c r="I37" s="88"/>
      <c r="J37" s="88"/>
      <c r="K37" s="88"/>
      <c r="L37" s="88"/>
      <c r="M37" s="88"/>
      <c r="N37" s="88"/>
      <c r="O37" s="90"/>
      <c r="P37" s="61">
        <v>35008459</v>
      </c>
      <c r="Q37" s="60"/>
      <c r="R37" s="62"/>
      <c r="S37" s="58"/>
      <c r="T37" s="59"/>
      <c r="U37" s="59"/>
      <c r="V37" s="59"/>
      <c r="W37" s="59"/>
      <c r="X37" s="59"/>
      <c r="Y37" s="59"/>
      <c r="Z37" s="59"/>
      <c r="AA37" s="59"/>
      <c r="AB37" s="60"/>
      <c r="AC37" s="58"/>
      <c r="AD37" s="60"/>
      <c r="AE37" s="63"/>
      <c r="AF37" s="58"/>
      <c r="AG37" s="60"/>
      <c r="AH37" s="13" t="s">
        <v>119</v>
      </c>
    </row>
    <row r="38" spans="1:34" s="11" customFormat="1" ht="77.400000000000006">
      <c r="A38" s="84" t="s">
        <v>97</v>
      </c>
      <c r="B38" s="79">
        <f t="shared" si="2"/>
        <v>1430000</v>
      </c>
      <c r="C38" s="56">
        <v>1430000</v>
      </c>
      <c r="D38" s="56"/>
      <c r="E38" s="57">
        <f t="shared" si="7"/>
        <v>1430000</v>
      </c>
      <c r="F38" s="89">
        <v>1430000</v>
      </c>
      <c r="G38" s="88"/>
      <c r="H38" s="88"/>
      <c r="I38" s="88"/>
      <c r="J38" s="88"/>
      <c r="K38" s="88"/>
      <c r="L38" s="88"/>
      <c r="M38" s="88"/>
      <c r="N38" s="88"/>
      <c r="O38" s="90"/>
      <c r="P38" s="61">
        <v>1430000</v>
      </c>
      <c r="Q38" s="60"/>
      <c r="R38" s="62"/>
      <c r="S38" s="58"/>
      <c r="T38" s="59"/>
      <c r="U38" s="59"/>
      <c r="V38" s="59"/>
      <c r="W38" s="59"/>
      <c r="X38" s="59"/>
      <c r="Y38" s="59"/>
      <c r="Z38" s="59"/>
      <c r="AA38" s="59"/>
      <c r="AB38" s="60"/>
      <c r="AC38" s="58"/>
      <c r="AD38" s="60"/>
      <c r="AE38" s="63"/>
      <c r="AF38" s="58"/>
      <c r="AG38" s="60"/>
      <c r="AH38" s="13" t="s">
        <v>98</v>
      </c>
    </row>
    <row r="39" spans="1:34" s="11" customFormat="1" ht="77.400000000000006">
      <c r="A39" s="84" t="s">
        <v>116</v>
      </c>
      <c r="B39" s="79">
        <f t="shared" si="2"/>
        <v>27423627</v>
      </c>
      <c r="C39" s="56">
        <v>27423627</v>
      </c>
      <c r="D39" s="56"/>
      <c r="E39" s="57">
        <f t="shared" si="7"/>
        <v>27423627</v>
      </c>
      <c r="F39" s="89"/>
      <c r="G39" s="88"/>
      <c r="H39" s="88"/>
      <c r="I39" s="88"/>
      <c r="J39" s="88"/>
      <c r="K39" s="88"/>
      <c r="L39" s="88"/>
      <c r="M39" s="88"/>
      <c r="N39" s="90">
        <v>27423627</v>
      </c>
      <c r="O39" s="90"/>
      <c r="P39" s="61">
        <v>27423627</v>
      </c>
      <c r="Q39" s="60"/>
      <c r="R39" s="62"/>
      <c r="S39" s="58"/>
      <c r="T39" s="59"/>
      <c r="U39" s="59"/>
      <c r="V39" s="59"/>
      <c r="W39" s="59"/>
      <c r="X39" s="59"/>
      <c r="Y39" s="59"/>
      <c r="Z39" s="59"/>
      <c r="AA39" s="59"/>
      <c r="AB39" s="60"/>
      <c r="AC39" s="58"/>
      <c r="AD39" s="60"/>
      <c r="AE39" s="63"/>
      <c r="AF39" s="58"/>
      <c r="AG39" s="60"/>
      <c r="AH39" s="13" t="s">
        <v>135</v>
      </c>
    </row>
    <row r="40" spans="1:34" s="11" customFormat="1" ht="77.400000000000006">
      <c r="A40" s="84" t="s">
        <v>114</v>
      </c>
      <c r="B40" s="79">
        <f t="shared" si="2"/>
        <v>36056345</v>
      </c>
      <c r="C40" s="56">
        <v>36056345</v>
      </c>
      <c r="D40" s="56"/>
      <c r="E40" s="57">
        <f t="shared" si="7"/>
        <v>36056345</v>
      </c>
      <c r="F40" s="89"/>
      <c r="G40" s="88"/>
      <c r="H40" s="88"/>
      <c r="I40" s="88"/>
      <c r="J40" s="88"/>
      <c r="K40" s="88"/>
      <c r="L40" s="88"/>
      <c r="M40" s="88"/>
      <c r="N40" s="90">
        <v>36056345</v>
      </c>
      <c r="O40" s="90"/>
      <c r="P40" s="61">
        <v>36056345</v>
      </c>
      <c r="Q40" s="60"/>
      <c r="R40" s="62"/>
      <c r="S40" s="58"/>
      <c r="T40" s="59"/>
      <c r="U40" s="59"/>
      <c r="V40" s="59"/>
      <c r="W40" s="59"/>
      <c r="X40" s="59"/>
      <c r="Y40" s="59"/>
      <c r="Z40" s="59"/>
      <c r="AA40" s="59"/>
      <c r="AB40" s="60"/>
      <c r="AC40" s="58"/>
      <c r="AD40" s="60"/>
      <c r="AE40" s="63"/>
      <c r="AF40" s="58"/>
      <c r="AG40" s="60"/>
      <c r="AH40" s="13" t="s">
        <v>135</v>
      </c>
    </row>
    <row r="41" spans="1:34" s="11" customFormat="1" ht="77.400000000000006">
      <c r="A41" s="84" t="s">
        <v>115</v>
      </c>
      <c r="B41" s="79">
        <f t="shared" si="2"/>
        <v>39707379</v>
      </c>
      <c r="C41" s="56">
        <v>39707379</v>
      </c>
      <c r="D41" s="56"/>
      <c r="E41" s="57">
        <f t="shared" si="7"/>
        <v>39707379</v>
      </c>
      <c r="F41" s="89"/>
      <c r="G41" s="88"/>
      <c r="H41" s="88"/>
      <c r="I41" s="88"/>
      <c r="J41" s="88"/>
      <c r="K41" s="88"/>
      <c r="L41" s="88"/>
      <c r="M41" s="88"/>
      <c r="N41" s="90">
        <v>39707379</v>
      </c>
      <c r="O41" s="90"/>
      <c r="P41" s="61">
        <v>39707379</v>
      </c>
      <c r="Q41" s="60"/>
      <c r="R41" s="62"/>
      <c r="S41" s="58"/>
      <c r="T41" s="59"/>
      <c r="U41" s="59"/>
      <c r="V41" s="59"/>
      <c r="W41" s="59"/>
      <c r="X41" s="59"/>
      <c r="Y41" s="59"/>
      <c r="Z41" s="59"/>
      <c r="AA41" s="59"/>
      <c r="AB41" s="60"/>
      <c r="AC41" s="58"/>
      <c r="AD41" s="60"/>
      <c r="AE41" s="63"/>
      <c r="AF41" s="58"/>
      <c r="AG41" s="60"/>
      <c r="AH41" s="13" t="s">
        <v>135</v>
      </c>
    </row>
    <row r="42" spans="1:34" s="11" customFormat="1" ht="51.6">
      <c r="A42" s="84" t="s">
        <v>101</v>
      </c>
      <c r="B42" s="79">
        <f t="shared" si="2"/>
        <v>1500000</v>
      </c>
      <c r="C42" s="56">
        <v>1500000</v>
      </c>
      <c r="D42" s="56"/>
      <c r="E42" s="57">
        <f t="shared" si="7"/>
        <v>1500000</v>
      </c>
      <c r="F42" s="89">
        <v>1500000</v>
      </c>
      <c r="G42" s="88"/>
      <c r="H42" s="88"/>
      <c r="I42" s="88"/>
      <c r="J42" s="88"/>
      <c r="K42" s="88"/>
      <c r="L42" s="88"/>
      <c r="M42" s="88"/>
      <c r="N42" s="88"/>
      <c r="O42" s="90"/>
      <c r="P42" s="60">
        <v>1500000</v>
      </c>
      <c r="Q42" s="60"/>
      <c r="R42" s="62"/>
      <c r="S42" s="58"/>
      <c r="T42" s="59"/>
      <c r="U42" s="59"/>
      <c r="V42" s="59"/>
      <c r="W42" s="59"/>
      <c r="X42" s="59"/>
      <c r="Y42" s="59"/>
      <c r="Z42" s="59"/>
      <c r="AA42" s="59"/>
      <c r="AB42" s="60"/>
      <c r="AC42" s="58"/>
      <c r="AD42" s="60"/>
      <c r="AE42" s="63"/>
      <c r="AF42" s="58"/>
      <c r="AG42" s="60"/>
      <c r="AH42" s="13" t="s">
        <v>109</v>
      </c>
    </row>
    <row r="43" spans="1:34" s="11" customFormat="1" ht="51.6">
      <c r="A43" s="86" t="s">
        <v>94</v>
      </c>
      <c r="B43" s="79">
        <f t="shared" si="2"/>
        <v>2350000</v>
      </c>
      <c r="C43" s="56">
        <v>2350000</v>
      </c>
      <c r="D43" s="56"/>
      <c r="E43" s="57">
        <f t="shared" si="7"/>
        <v>2350000</v>
      </c>
      <c r="F43" s="89">
        <v>2350000</v>
      </c>
      <c r="G43" s="88"/>
      <c r="H43" s="88"/>
      <c r="I43" s="88"/>
      <c r="J43" s="88"/>
      <c r="K43" s="88"/>
      <c r="L43" s="88"/>
      <c r="M43" s="88"/>
      <c r="N43" s="88"/>
      <c r="O43" s="90"/>
      <c r="P43" s="60">
        <v>2350000</v>
      </c>
      <c r="Q43" s="60"/>
      <c r="R43" s="62"/>
      <c r="S43" s="58"/>
      <c r="T43" s="59"/>
      <c r="U43" s="59"/>
      <c r="V43" s="59"/>
      <c r="W43" s="59"/>
      <c r="X43" s="59"/>
      <c r="Y43" s="59"/>
      <c r="Z43" s="59"/>
      <c r="AA43" s="59"/>
      <c r="AB43" s="60"/>
      <c r="AC43" s="58"/>
      <c r="AD43" s="60"/>
      <c r="AE43" s="63"/>
      <c r="AF43" s="58"/>
      <c r="AG43" s="60"/>
      <c r="AH43" s="13" t="s">
        <v>109</v>
      </c>
    </row>
    <row r="44" spans="1:34" s="11" customFormat="1" ht="32.4">
      <c r="A44" s="84" t="s">
        <v>107</v>
      </c>
      <c r="B44" s="79">
        <f t="shared" si="2"/>
        <v>28000000</v>
      </c>
      <c r="C44" s="56">
        <v>28000000</v>
      </c>
      <c r="D44" s="56"/>
      <c r="E44" s="57">
        <f t="shared" si="7"/>
        <v>28000000</v>
      </c>
      <c r="F44" s="89">
        <v>28000000</v>
      </c>
      <c r="G44" s="88"/>
      <c r="H44" s="88"/>
      <c r="I44" s="88"/>
      <c r="J44" s="88"/>
      <c r="K44" s="88"/>
      <c r="L44" s="88"/>
      <c r="M44" s="88"/>
      <c r="N44" s="88"/>
      <c r="O44" s="90"/>
      <c r="P44" s="60">
        <v>28000000</v>
      </c>
      <c r="Q44" s="60"/>
      <c r="R44" s="62"/>
      <c r="S44" s="58"/>
      <c r="T44" s="59"/>
      <c r="U44" s="59"/>
      <c r="V44" s="59"/>
      <c r="W44" s="59"/>
      <c r="X44" s="59"/>
      <c r="Y44" s="59"/>
      <c r="Z44" s="59"/>
      <c r="AA44" s="59"/>
      <c r="AB44" s="60"/>
      <c r="AC44" s="58"/>
      <c r="AD44" s="60"/>
      <c r="AE44" s="63"/>
      <c r="AF44" s="58"/>
      <c r="AG44" s="60"/>
      <c r="AH44" s="13" t="s">
        <v>108</v>
      </c>
    </row>
    <row r="45" spans="1:34" s="11" customFormat="1" ht="51.6">
      <c r="A45" s="84" t="s">
        <v>103</v>
      </c>
      <c r="B45" s="79">
        <f t="shared" si="2"/>
        <v>398774093</v>
      </c>
      <c r="C45" s="56">
        <v>398774093</v>
      </c>
      <c r="D45" s="56"/>
      <c r="E45" s="57">
        <f t="shared" si="7"/>
        <v>398774093</v>
      </c>
      <c r="F45" s="89"/>
      <c r="G45" s="88">
        <v>398774093</v>
      </c>
      <c r="H45" s="88"/>
      <c r="I45" s="88"/>
      <c r="J45" s="88"/>
      <c r="K45" s="88"/>
      <c r="L45" s="88"/>
      <c r="M45" s="88"/>
      <c r="N45" s="88"/>
      <c r="O45" s="90"/>
      <c r="P45" s="60">
        <v>398774093</v>
      </c>
      <c r="Q45" s="60"/>
      <c r="R45" s="62"/>
      <c r="S45" s="58"/>
      <c r="T45" s="59"/>
      <c r="U45" s="59"/>
      <c r="V45" s="59"/>
      <c r="W45" s="59"/>
      <c r="X45" s="59"/>
      <c r="Y45" s="59"/>
      <c r="Z45" s="59"/>
      <c r="AA45" s="59"/>
      <c r="AB45" s="60"/>
      <c r="AC45" s="58"/>
      <c r="AD45" s="60"/>
      <c r="AE45" s="63"/>
      <c r="AF45" s="58"/>
      <c r="AG45" s="60"/>
      <c r="AH45" s="13" t="s">
        <v>102</v>
      </c>
    </row>
    <row r="46" spans="1:34" s="11" customFormat="1" ht="92.25" customHeight="1">
      <c r="A46" s="84" t="s">
        <v>105</v>
      </c>
      <c r="B46" s="79">
        <f t="shared" si="2"/>
        <v>1560000</v>
      </c>
      <c r="C46" s="56">
        <v>1560000</v>
      </c>
      <c r="D46" s="56"/>
      <c r="E46" s="57">
        <f t="shared" si="7"/>
        <v>1560000</v>
      </c>
      <c r="F46" s="89">
        <v>1560000</v>
      </c>
      <c r="G46" s="88"/>
      <c r="H46" s="88"/>
      <c r="I46" s="88"/>
      <c r="J46" s="88"/>
      <c r="K46" s="88"/>
      <c r="L46" s="88"/>
      <c r="M46" s="88"/>
      <c r="N46" s="88"/>
      <c r="O46" s="90"/>
      <c r="P46" s="60">
        <v>1560000</v>
      </c>
      <c r="Q46" s="60"/>
      <c r="R46" s="62"/>
      <c r="S46" s="58"/>
      <c r="T46" s="59"/>
      <c r="U46" s="59"/>
      <c r="V46" s="59"/>
      <c r="W46" s="59"/>
      <c r="X46" s="59"/>
      <c r="Y46" s="59"/>
      <c r="Z46" s="59"/>
      <c r="AA46" s="59"/>
      <c r="AB46" s="60"/>
      <c r="AC46" s="58"/>
      <c r="AD46" s="60"/>
      <c r="AE46" s="63"/>
      <c r="AF46" s="58"/>
      <c r="AG46" s="60"/>
      <c r="AH46" s="13" t="s">
        <v>104</v>
      </c>
    </row>
    <row r="47" spans="1:34" s="11" customFormat="1" ht="77.400000000000006">
      <c r="A47" s="84" t="s">
        <v>100</v>
      </c>
      <c r="B47" s="79">
        <f t="shared" si="2"/>
        <v>428034250</v>
      </c>
      <c r="C47" s="56">
        <v>428034250</v>
      </c>
      <c r="D47" s="56"/>
      <c r="E47" s="57">
        <f>F47+G47+H47+I47+J47+K47+L47+M47+N47+O47</f>
        <v>428034250</v>
      </c>
      <c r="F47" s="89">
        <v>428034250</v>
      </c>
      <c r="G47" s="88"/>
      <c r="H47" s="88"/>
      <c r="I47" s="88"/>
      <c r="J47" s="88"/>
      <c r="K47" s="88"/>
      <c r="L47" s="88"/>
      <c r="M47" s="88"/>
      <c r="N47" s="88"/>
      <c r="O47" s="90"/>
      <c r="P47" s="61">
        <v>428034250</v>
      </c>
      <c r="Q47" s="60"/>
      <c r="R47" s="62"/>
      <c r="S47" s="58"/>
      <c r="T47" s="59"/>
      <c r="U47" s="59"/>
      <c r="V47" s="59"/>
      <c r="W47" s="59"/>
      <c r="X47" s="59"/>
      <c r="Y47" s="59"/>
      <c r="Z47" s="59"/>
      <c r="AA47" s="59"/>
      <c r="AB47" s="60"/>
      <c r="AC47" s="58"/>
      <c r="AD47" s="60"/>
      <c r="AE47" s="63"/>
      <c r="AF47" s="58"/>
      <c r="AG47" s="60"/>
      <c r="AH47" s="13" t="s">
        <v>99</v>
      </c>
    </row>
    <row r="48" spans="1:34" s="11" customFormat="1" ht="88.5" customHeight="1">
      <c r="A48" s="64" t="s">
        <v>85</v>
      </c>
      <c r="B48" s="118">
        <f t="shared" ref="B48:R48" si="12">SUM(B49:B50)</f>
        <v>2451940290</v>
      </c>
      <c r="C48" s="119">
        <f t="shared" si="12"/>
        <v>2451940290</v>
      </c>
      <c r="D48" s="119">
        <f t="shared" si="12"/>
        <v>0</v>
      </c>
      <c r="E48" s="129">
        <f t="shared" si="12"/>
        <v>2047793449</v>
      </c>
      <c r="F48" s="131">
        <f t="shared" si="12"/>
        <v>0</v>
      </c>
      <c r="G48" s="130">
        <f t="shared" si="12"/>
        <v>0</v>
      </c>
      <c r="H48" s="130">
        <f t="shared" si="12"/>
        <v>0</v>
      </c>
      <c r="I48" s="130">
        <f t="shared" si="12"/>
        <v>0</v>
      </c>
      <c r="J48" s="130">
        <f t="shared" si="12"/>
        <v>2047793449</v>
      </c>
      <c r="K48" s="130">
        <f t="shared" si="12"/>
        <v>0</v>
      </c>
      <c r="L48" s="130">
        <f t="shared" si="12"/>
        <v>0</v>
      </c>
      <c r="M48" s="130">
        <f t="shared" si="12"/>
        <v>0</v>
      </c>
      <c r="N48" s="130">
        <f t="shared" si="12"/>
        <v>0</v>
      </c>
      <c r="O48" s="130">
        <f t="shared" si="12"/>
        <v>0</v>
      </c>
      <c r="P48" s="122">
        <f t="shared" si="12"/>
        <v>1671276552</v>
      </c>
      <c r="Q48" s="123">
        <f t="shared" si="12"/>
        <v>376516897</v>
      </c>
      <c r="R48" s="132">
        <f t="shared" si="12"/>
        <v>404146841</v>
      </c>
      <c r="S48" s="125">
        <f>SUM(S49:S50)</f>
        <v>0</v>
      </c>
      <c r="T48" s="126">
        <f t="shared" ref="T48:AD48" si="13">SUM(T49:T51)</f>
        <v>0</v>
      </c>
      <c r="U48" s="126">
        <f t="shared" si="13"/>
        <v>0</v>
      </c>
      <c r="V48" s="126">
        <f t="shared" si="13"/>
        <v>0</v>
      </c>
      <c r="W48" s="126">
        <f t="shared" si="13"/>
        <v>404146841</v>
      </c>
      <c r="X48" s="126">
        <f t="shared" si="13"/>
        <v>0</v>
      </c>
      <c r="Y48" s="126">
        <f t="shared" si="13"/>
        <v>0</v>
      </c>
      <c r="Z48" s="126">
        <f t="shared" si="13"/>
        <v>0</v>
      </c>
      <c r="AA48" s="126">
        <f t="shared" si="13"/>
        <v>0</v>
      </c>
      <c r="AB48" s="123">
        <f t="shared" si="13"/>
        <v>0</v>
      </c>
      <c r="AC48" s="125">
        <f>SUM(AC49:AC50)</f>
        <v>404146841</v>
      </c>
      <c r="AD48" s="123">
        <f t="shared" si="13"/>
        <v>0</v>
      </c>
      <c r="AE48" s="127">
        <f>SUM(AE49:AE50)</f>
        <v>0</v>
      </c>
      <c r="AF48" s="125">
        <f>SUM(AF49:AF51)</f>
        <v>0</v>
      </c>
      <c r="AG48" s="123">
        <f>SUM(AG49:AG51)</f>
        <v>0</v>
      </c>
      <c r="AH48" s="128"/>
    </row>
    <row r="49" spans="1:34" s="11" customFormat="1" ht="64.8">
      <c r="A49" s="95" t="s">
        <v>127</v>
      </c>
      <c r="B49" s="79">
        <f t="shared" si="2"/>
        <v>1696480311</v>
      </c>
      <c r="C49" s="56">
        <v>1696480311</v>
      </c>
      <c r="D49" s="56"/>
      <c r="E49" s="57">
        <f t="shared" ref="E49:E51" si="14">F49+G49+H49+I49+J49+K49+L49+M49+N49+O49</f>
        <v>1292333470</v>
      </c>
      <c r="F49" s="89"/>
      <c r="G49" s="88"/>
      <c r="H49" s="88"/>
      <c r="I49" s="88"/>
      <c r="J49" s="88">
        <f>1175039032+117294438</f>
        <v>1292333470</v>
      </c>
      <c r="K49" s="88"/>
      <c r="L49" s="88"/>
      <c r="M49" s="88"/>
      <c r="N49" s="88"/>
      <c r="O49" s="90"/>
      <c r="P49" s="61">
        <v>1158179323</v>
      </c>
      <c r="Q49" s="90">
        <f>J49-P49</f>
        <v>134154147</v>
      </c>
      <c r="R49" s="62">
        <f t="shared" ref="R49:R51" si="15">S49+T49+U49+V49+W49+X49+Y49+Z49+AA49+AB49</f>
        <v>404146841</v>
      </c>
      <c r="S49" s="96"/>
      <c r="T49" s="88"/>
      <c r="U49" s="88"/>
      <c r="V49" s="88"/>
      <c r="W49" s="88">
        <v>404146841</v>
      </c>
      <c r="X49" s="59"/>
      <c r="Y49" s="59"/>
      <c r="Z49" s="59"/>
      <c r="AA49" s="59"/>
      <c r="AB49" s="60"/>
      <c r="AC49" s="58">
        <v>404146841</v>
      </c>
      <c r="AD49" s="60"/>
      <c r="AE49" s="63">
        <f t="shared" ref="AE49:AE51" si="16">AF49+AG49</f>
        <v>0</v>
      </c>
      <c r="AF49" s="58"/>
      <c r="AG49" s="60"/>
      <c r="AH49" s="101" t="s">
        <v>142</v>
      </c>
    </row>
    <row r="50" spans="1:34" s="11" customFormat="1" ht="63" customHeight="1">
      <c r="A50" s="95" t="s">
        <v>126</v>
      </c>
      <c r="B50" s="79">
        <f t="shared" si="2"/>
        <v>755459979</v>
      </c>
      <c r="C50" s="56">
        <v>755459979</v>
      </c>
      <c r="D50" s="56"/>
      <c r="E50" s="57">
        <f t="shared" si="14"/>
        <v>755459979</v>
      </c>
      <c r="F50" s="89"/>
      <c r="G50" s="88"/>
      <c r="H50" s="88"/>
      <c r="I50" s="88"/>
      <c r="J50" s="88">
        <f>575815116+179644863</f>
        <v>755459979</v>
      </c>
      <c r="K50" s="88"/>
      <c r="L50" s="88"/>
      <c r="M50" s="88"/>
      <c r="N50" s="88"/>
      <c r="O50" s="90"/>
      <c r="P50" s="61">
        <v>513097229</v>
      </c>
      <c r="Q50" s="90">
        <f>J50-P50</f>
        <v>242362750</v>
      </c>
      <c r="R50" s="62">
        <f t="shared" si="15"/>
        <v>0</v>
      </c>
      <c r="S50" s="89"/>
      <c r="T50" s="88"/>
      <c r="U50" s="88"/>
      <c r="V50" s="88"/>
      <c r="W50" s="88"/>
      <c r="X50" s="59"/>
      <c r="Y50" s="59"/>
      <c r="Z50" s="59"/>
      <c r="AA50" s="59"/>
      <c r="AB50" s="60"/>
      <c r="AC50" s="58"/>
      <c r="AD50" s="60"/>
      <c r="AE50" s="63">
        <f t="shared" si="16"/>
        <v>0</v>
      </c>
      <c r="AF50" s="58"/>
      <c r="AG50" s="60"/>
      <c r="AH50" s="87" t="s">
        <v>128</v>
      </c>
    </row>
    <row r="51" spans="1:34" s="11" customFormat="1" ht="63" customHeight="1" thickBot="1">
      <c r="A51" s="104" t="s">
        <v>86</v>
      </c>
      <c r="B51" s="105">
        <f t="shared" si="2"/>
        <v>203444516</v>
      </c>
      <c r="C51" s="106">
        <v>203444516</v>
      </c>
      <c r="D51" s="107"/>
      <c r="E51" s="107">
        <f t="shared" si="14"/>
        <v>0</v>
      </c>
      <c r="F51" s="109"/>
      <c r="G51" s="109"/>
      <c r="H51" s="109"/>
      <c r="I51" s="109"/>
      <c r="J51" s="109"/>
      <c r="K51" s="109"/>
      <c r="L51" s="109"/>
      <c r="M51" s="109"/>
      <c r="N51" s="109"/>
      <c r="O51" s="110"/>
      <c r="P51" s="108"/>
      <c r="Q51" s="110"/>
      <c r="R51" s="106">
        <f t="shared" si="15"/>
        <v>203444516</v>
      </c>
      <c r="S51" s="109">
        <v>203444516</v>
      </c>
      <c r="T51" s="109"/>
      <c r="U51" s="109"/>
      <c r="V51" s="109"/>
      <c r="W51" s="109"/>
      <c r="X51" s="109"/>
      <c r="Y51" s="109"/>
      <c r="Z51" s="109"/>
      <c r="AA51" s="109"/>
      <c r="AB51" s="110"/>
      <c r="AC51" s="111">
        <v>203444516</v>
      </c>
      <c r="AD51" s="110"/>
      <c r="AE51" s="112">
        <f t="shared" si="16"/>
        <v>0</v>
      </c>
      <c r="AF51" s="113"/>
      <c r="AG51" s="114"/>
      <c r="AH51" s="115"/>
    </row>
    <row r="52" spans="1:34" s="11" customFormat="1" ht="49.5" customHeight="1" thickBot="1">
      <c r="A52" s="65" t="s">
        <v>3</v>
      </c>
      <c r="B52" s="66">
        <f>B51+B15+B11+B48</f>
        <v>18991231082</v>
      </c>
      <c r="C52" s="66">
        <f>C51+C15+C11+C48</f>
        <v>18991231082</v>
      </c>
      <c r="D52" s="66">
        <f t="shared" ref="D52:AG52" si="17">D11+D15+D48+D51</f>
        <v>0</v>
      </c>
      <c r="E52" s="67">
        <f t="shared" si="17"/>
        <v>18383639725</v>
      </c>
      <c r="F52" s="91">
        <f>F11+F15+F48+F51</f>
        <v>8009049977</v>
      </c>
      <c r="G52" s="92">
        <f t="shared" si="17"/>
        <v>3866532409</v>
      </c>
      <c r="H52" s="92">
        <f t="shared" si="17"/>
        <v>0</v>
      </c>
      <c r="I52" s="92">
        <f t="shared" si="17"/>
        <v>4357076539</v>
      </c>
      <c r="J52" s="92">
        <f t="shared" si="17"/>
        <v>2047793449</v>
      </c>
      <c r="K52" s="92">
        <f t="shared" si="17"/>
        <v>0</v>
      </c>
      <c r="L52" s="92">
        <f t="shared" si="17"/>
        <v>0</v>
      </c>
      <c r="M52" s="92">
        <f t="shared" si="17"/>
        <v>0</v>
      </c>
      <c r="N52" s="92">
        <f t="shared" si="17"/>
        <v>103187351</v>
      </c>
      <c r="O52" s="93">
        <f t="shared" si="17"/>
        <v>0</v>
      </c>
      <c r="P52" s="71">
        <f t="shared" si="17"/>
        <v>17709657759</v>
      </c>
      <c r="Q52" s="70">
        <f t="shared" si="17"/>
        <v>673981966</v>
      </c>
      <c r="R52" s="72">
        <f t="shared" si="17"/>
        <v>607591357</v>
      </c>
      <c r="S52" s="68">
        <f t="shared" si="17"/>
        <v>203444516</v>
      </c>
      <c r="T52" s="69">
        <f t="shared" si="17"/>
        <v>0</v>
      </c>
      <c r="U52" s="69">
        <f t="shared" si="17"/>
        <v>0</v>
      </c>
      <c r="V52" s="69">
        <f t="shared" si="17"/>
        <v>0</v>
      </c>
      <c r="W52" s="69">
        <f t="shared" si="17"/>
        <v>404146841</v>
      </c>
      <c r="X52" s="69">
        <f t="shared" si="17"/>
        <v>0</v>
      </c>
      <c r="Y52" s="69">
        <f t="shared" si="17"/>
        <v>0</v>
      </c>
      <c r="Z52" s="69">
        <f t="shared" si="17"/>
        <v>0</v>
      </c>
      <c r="AA52" s="69">
        <f t="shared" si="17"/>
        <v>0</v>
      </c>
      <c r="AB52" s="70">
        <f t="shared" si="17"/>
        <v>0</v>
      </c>
      <c r="AC52" s="68">
        <f t="shared" si="17"/>
        <v>607591357</v>
      </c>
      <c r="AD52" s="70">
        <f t="shared" si="17"/>
        <v>0</v>
      </c>
      <c r="AE52" s="73">
        <f t="shared" si="17"/>
        <v>0</v>
      </c>
      <c r="AF52" s="68">
        <f t="shared" si="17"/>
        <v>0</v>
      </c>
      <c r="AG52" s="70">
        <f t="shared" si="17"/>
        <v>0</v>
      </c>
      <c r="AH52" s="14"/>
    </row>
    <row r="53" spans="1:34" ht="21.9" customHeight="1">
      <c r="B53" s="103"/>
      <c r="C53" s="116">
        <f>E52+R52</f>
        <v>18991231082</v>
      </c>
      <c r="E53" s="99"/>
      <c r="R53" s="116"/>
    </row>
    <row r="54" spans="1:34" ht="66.75" customHeight="1">
      <c r="B54" s="103"/>
      <c r="C54" s="116">
        <f>C53-C52</f>
        <v>0</v>
      </c>
      <c r="E54" s="99"/>
      <c r="R54" s="116"/>
    </row>
    <row r="55" spans="1:34" ht="55.5" customHeight="1">
      <c r="A55" s="136" t="s">
        <v>82</v>
      </c>
      <c r="B55" s="136"/>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c r="AC55" s="136"/>
      <c r="AD55" s="136"/>
      <c r="AE55" s="136"/>
      <c r="AF55" s="136"/>
      <c r="AG55" s="136"/>
      <c r="AH55" s="136"/>
    </row>
    <row r="56" spans="1:34" ht="240" customHeight="1">
      <c r="A56" s="136" t="s">
        <v>80</v>
      </c>
      <c r="B56" s="136"/>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row>
    <row r="57" spans="1:34" ht="56.25" customHeight="1">
      <c r="A57" s="136" t="s">
        <v>81</v>
      </c>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row>
    <row r="58" spans="1:34" ht="60" customHeight="1">
      <c r="A58" s="136" t="s">
        <v>83</v>
      </c>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row>
    <row r="59" spans="1:34" ht="42.75" customHeight="1">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row>
    <row r="60" spans="1:34" ht="21.75" customHeight="1">
      <c r="A60" s="18"/>
      <c r="B60" s="19"/>
      <c r="C60" s="19"/>
      <c r="D60" s="19"/>
      <c r="E60" s="19"/>
      <c r="F60" s="19"/>
      <c r="G60" s="19"/>
      <c r="H60" s="19"/>
      <c r="I60" s="19"/>
      <c r="J60" s="19"/>
      <c r="K60" s="19"/>
      <c r="L60" s="19"/>
      <c r="M60" s="19"/>
      <c r="N60" s="19"/>
      <c r="O60" s="19"/>
      <c r="P60" s="20"/>
      <c r="Q60" s="20"/>
      <c r="R60" s="20"/>
      <c r="S60" s="19"/>
      <c r="T60" s="19"/>
      <c r="U60" s="19"/>
      <c r="V60" s="19"/>
      <c r="W60" s="19"/>
      <c r="X60" s="19"/>
      <c r="Y60" s="19"/>
      <c r="Z60" s="19"/>
      <c r="AA60" s="19"/>
      <c r="AB60" s="19"/>
      <c r="AC60" s="20"/>
      <c r="AD60" s="20"/>
      <c r="AE60" s="20"/>
      <c r="AF60" s="20"/>
      <c r="AG60" s="20"/>
      <c r="AH60" s="20"/>
    </row>
    <row r="61" spans="1:34" ht="21.9" customHeight="1">
      <c r="A61" s="148" t="s">
        <v>54</v>
      </c>
      <c r="B61" s="148"/>
      <c r="C61" s="148"/>
      <c r="D61" s="148"/>
      <c r="E61" s="148"/>
      <c r="F61" s="148"/>
      <c r="G61" s="148"/>
      <c r="H61" s="148"/>
      <c r="I61" s="148"/>
      <c r="J61" s="148"/>
      <c r="K61" s="148"/>
      <c r="L61" s="148"/>
      <c r="M61" s="148"/>
      <c r="N61" s="148"/>
      <c r="O61" s="148"/>
      <c r="P61" s="148"/>
      <c r="Q61" s="148"/>
      <c r="R61" s="148"/>
      <c r="S61" s="148"/>
      <c r="T61" s="148"/>
      <c r="U61" s="148"/>
      <c r="V61" s="148"/>
      <c r="W61" s="148"/>
      <c r="X61" s="148"/>
      <c r="Y61" s="148"/>
      <c r="Z61" s="148"/>
      <c r="AA61" s="148"/>
      <c r="AB61" s="148"/>
      <c r="AC61" s="148"/>
      <c r="AD61" s="148"/>
      <c r="AE61" s="148"/>
      <c r="AF61" s="148"/>
      <c r="AG61" s="148"/>
      <c r="AH61" s="148"/>
    </row>
    <row r="62" spans="1:34" ht="21.9" customHeight="1">
      <c r="A62" s="148"/>
      <c r="B62" s="148"/>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8"/>
      <c r="AB62" s="148"/>
      <c r="AC62" s="148"/>
      <c r="AD62" s="148"/>
      <c r="AE62" s="148"/>
      <c r="AF62" s="148"/>
      <c r="AG62" s="148"/>
      <c r="AH62" s="148"/>
    </row>
    <row r="63" spans="1:34" ht="21.9" customHeight="1">
      <c r="A63" s="23"/>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row>
    <row r="64" spans="1:34" ht="36.75" customHeight="1">
      <c r="A64" s="25" t="s">
        <v>144</v>
      </c>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row>
    <row r="65" spans="1:34" ht="21.9" customHeight="1">
      <c r="A65" s="23"/>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row>
    <row r="66" spans="1:34" ht="21.9" customHeight="1">
      <c r="A66" s="23"/>
      <c r="B66" s="24"/>
      <c r="C66" s="26"/>
      <c r="D66" s="26"/>
      <c r="E66" s="26"/>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row>
    <row r="67" spans="1:34" ht="48" customHeight="1">
      <c r="A67" s="23"/>
      <c r="B67" s="24"/>
      <c r="C67" s="27"/>
      <c r="D67" s="28" t="s">
        <v>55</v>
      </c>
      <c r="E67" s="27"/>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row>
    <row r="68" spans="1:34" ht="21.9" customHeight="1">
      <c r="A68" s="23"/>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row>
    <row r="69" spans="1:34" ht="21.9" customHeight="1">
      <c r="A69" s="21"/>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row>
  </sheetData>
  <mergeCells count="26">
    <mergeCell ref="A57:AH57"/>
    <mergeCell ref="A58:AH58"/>
    <mergeCell ref="A3:AH3"/>
    <mergeCell ref="A61:AH62"/>
    <mergeCell ref="AE8:AE9"/>
    <mergeCell ref="E7:Q7"/>
    <mergeCell ref="R7:AD7"/>
    <mergeCell ref="AF8:AF9"/>
    <mergeCell ref="AH6:AH9"/>
    <mergeCell ref="AE6:AG7"/>
    <mergeCell ref="R8:R9"/>
    <mergeCell ref="P8:Q8"/>
    <mergeCell ref="AC8:AD8"/>
    <mergeCell ref="AG8:AG9"/>
    <mergeCell ref="E6:AD6"/>
    <mergeCell ref="F8:O8"/>
    <mergeCell ref="S8:AB8"/>
    <mergeCell ref="A55:AH55"/>
    <mergeCell ref="A56:AH56"/>
    <mergeCell ref="A1:E1"/>
    <mergeCell ref="C8:C9"/>
    <mergeCell ref="D8:D9"/>
    <mergeCell ref="A6:A9"/>
    <mergeCell ref="B6:B9"/>
    <mergeCell ref="C6:D7"/>
    <mergeCell ref="E8:E9"/>
  </mergeCells>
  <printOptions horizontalCentered="1"/>
  <pageMargins left="0.19685039370078741" right="0.19685039370078741" top="0.28499999999999998" bottom="0.19685039370078741" header="0.31496062992125984" footer="0.31496062992125984"/>
  <pageSetup paperSize="8" scale="24" orientation="landscape" r:id="rId1"/>
  <headerFooter alignWithMargins="0">
    <oddHeader>&amp;R&amp;"-,Félkövér"&amp;28 9. sz.  melléklet</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6"/>
  <sheetViews>
    <sheetView topLeftCell="A10" workbookViewId="0">
      <selection activeCell="A14" sqref="A14:R14"/>
    </sheetView>
  </sheetViews>
  <sheetFormatPr defaultRowHeight="14.4"/>
  <sheetData>
    <row r="2" spans="1:18">
      <c r="A2" s="179" t="s">
        <v>56</v>
      </c>
      <c r="B2" s="179"/>
      <c r="C2" s="179"/>
      <c r="D2" s="179"/>
      <c r="E2" s="179"/>
      <c r="F2" s="179"/>
      <c r="G2" s="179"/>
      <c r="H2" s="179"/>
      <c r="I2" s="179"/>
      <c r="J2" s="179"/>
      <c r="K2" s="179"/>
      <c r="L2" s="179"/>
      <c r="M2" s="179"/>
      <c r="N2" s="179"/>
      <c r="O2" s="179"/>
      <c r="P2" s="179"/>
      <c r="Q2" s="179"/>
      <c r="R2" s="179"/>
    </row>
    <row r="3" spans="1:18" ht="48" customHeight="1">
      <c r="A3" s="178" t="s">
        <v>57</v>
      </c>
      <c r="B3" s="178"/>
      <c r="C3" s="178"/>
      <c r="D3" s="178"/>
      <c r="E3" s="178"/>
      <c r="F3" s="178"/>
      <c r="G3" s="178"/>
      <c r="H3" s="178"/>
      <c r="I3" s="178"/>
      <c r="J3" s="178"/>
      <c r="K3" s="178"/>
      <c r="L3" s="178"/>
      <c r="M3" s="178"/>
      <c r="N3" s="178"/>
      <c r="O3" s="178"/>
      <c r="P3" s="178"/>
      <c r="Q3" s="178"/>
      <c r="R3" s="178"/>
    </row>
    <row r="4" spans="1:18" ht="46.5" customHeight="1">
      <c r="A4" s="178" t="s">
        <v>58</v>
      </c>
      <c r="B4" s="178"/>
      <c r="C4" s="178"/>
      <c r="D4" s="178"/>
      <c r="E4" s="178"/>
      <c r="F4" s="178"/>
      <c r="G4" s="178"/>
      <c r="H4" s="178"/>
      <c r="I4" s="178"/>
      <c r="J4" s="178"/>
      <c r="K4" s="178"/>
      <c r="L4" s="178"/>
      <c r="M4" s="178"/>
      <c r="N4" s="178"/>
      <c r="O4" s="178"/>
      <c r="P4" s="178"/>
      <c r="Q4" s="178"/>
      <c r="R4" s="178"/>
    </row>
    <row r="5" spans="1:18" ht="54.75" customHeight="1">
      <c r="A5" s="178" t="s">
        <v>59</v>
      </c>
      <c r="B5" s="178"/>
      <c r="C5" s="178"/>
      <c r="D5" s="178"/>
      <c r="E5" s="178"/>
      <c r="F5" s="178"/>
      <c r="G5" s="178"/>
      <c r="H5" s="178"/>
      <c r="I5" s="178"/>
      <c r="J5" s="178"/>
      <c r="K5" s="178"/>
      <c r="L5" s="178"/>
      <c r="M5" s="178"/>
      <c r="N5" s="178"/>
      <c r="O5" s="178"/>
      <c r="P5" s="178"/>
      <c r="Q5" s="178"/>
      <c r="R5" s="178"/>
    </row>
    <row r="6" spans="1:18" ht="24" customHeight="1">
      <c r="A6" s="178" t="s">
        <v>60</v>
      </c>
      <c r="B6" s="178"/>
      <c r="C6" s="178"/>
      <c r="D6" s="178"/>
      <c r="E6" s="178"/>
      <c r="F6" s="178"/>
      <c r="G6" s="178"/>
      <c r="H6" s="178"/>
      <c r="I6" s="178"/>
      <c r="J6" s="178"/>
      <c r="K6" s="178"/>
      <c r="L6" s="178"/>
      <c r="M6" s="178"/>
      <c r="N6" s="178"/>
      <c r="O6" s="178"/>
      <c r="P6" s="178"/>
      <c r="Q6" s="178"/>
      <c r="R6" s="178"/>
    </row>
    <row r="7" spans="1:18" ht="24" customHeight="1">
      <c r="A7" s="178" t="s">
        <v>61</v>
      </c>
      <c r="B7" s="178"/>
      <c r="C7" s="178"/>
      <c r="D7" s="178"/>
      <c r="E7" s="178"/>
      <c r="F7" s="178"/>
      <c r="G7" s="178"/>
      <c r="H7" s="178"/>
      <c r="I7" s="178"/>
      <c r="J7" s="178"/>
      <c r="K7" s="178"/>
      <c r="L7" s="178"/>
      <c r="M7" s="178"/>
      <c r="N7" s="178"/>
      <c r="O7" s="178"/>
      <c r="P7" s="178"/>
      <c r="Q7" s="178"/>
      <c r="R7" s="178"/>
    </row>
    <row r="8" spans="1:18" ht="49.5" customHeight="1">
      <c r="A8" s="178" t="s">
        <v>62</v>
      </c>
      <c r="B8" s="178"/>
      <c r="C8" s="178"/>
      <c r="D8" s="178"/>
      <c r="E8" s="178"/>
      <c r="F8" s="178"/>
      <c r="G8" s="178"/>
      <c r="H8" s="178"/>
      <c r="I8" s="178"/>
      <c r="J8" s="178"/>
      <c r="K8" s="178"/>
      <c r="L8" s="178"/>
      <c r="M8" s="178"/>
      <c r="N8" s="178"/>
      <c r="O8" s="178"/>
      <c r="P8" s="178"/>
      <c r="Q8" s="178"/>
      <c r="R8" s="178"/>
    </row>
    <row r="9" spans="1:18" ht="33" customHeight="1">
      <c r="A9" s="178" t="s">
        <v>63</v>
      </c>
      <c r="B9" s="178"/>
      <c r="C9" s="178"/>
      <c r="D9" s="178"/>
      <c r="E9" s="178"/>
      <c r="F9" s="178"/>
      <c r="G9" s="178"/>
      <c r="H9" s="178"/>
      <c r="I9" s="178"/>
      <c r="J9" s="178"/>
      <c r="K9" s="178"/>
      <c r="L9" s="178"/>
      <c r="M9" s="178"/>
      <c r="N9" s="178"/>
      <c r="O9" s="178"/>
      <c r="P9" s="178"/>
      <c r="Q9" s="178"/>
      <c r="R9" s="178"/>
    </row>
    <row r="10" spans="1:18" ht="33.75" customHeight="1">
      <c r="A10" s="180" t="s">
        <v>64</v>
      </c>
      <c r="B10" s="180"/>
      <c r="C10" s="180"/>
      <c r="D10" s="180"/>
      <c r="E10" s="180"/>
      <c r="F10" s="180"/>
      <c r="G10" s="180"/>
      <c r="H10" s="180"/>
      <c r="I10" s="180"/>
      <c r="J10" s="180"/>
      <c r="K10" s="180"/>
      <c r="L10" s="180"/>
      <c r="M10" s="180"/>
      <c r="N10" s="180"/>
      <c r="O10" s="180"/>
      <c r="P10" s="180"/>
      <c r="Q10" s="180"/>
      <c r="R10" s="180"/>
    </row>
    <row r="11" spans="1:18" ht="37.5" customHeight="1">
      <c r="A11" s="178" t="s">
        <v>65</v>
      </c>
      <c r="B11" s="178"/>
      <c r="C11" s="178"/>
      <c r="D11" s="178"/>
      <c r="E11" s="178"/>
      <c r="F11" s="178"/>
      <c r="G11" s="178"/>
      <c r="H11" s="178"/>
      <c r="I11" s="178"/>
      <c r="J11" s="178"/>
      <c r="K11" s="178"/>
      <c r="L11" s="178"/>
      <c r="M11" s="178"/>
      <c r="N11" s="178"/>
      <c r="O11" s="178"/>
      <c r="P11" s="178"/>
      <c r="Q11" s="178"/>
      <c r="R11" s="178"/>
    </row>
    <row r="12" spans="1:18" ht="33.75" customHeight="1">
      <c r="A12" s="180" t="s">
        <v>66</v>
      </c>
      <c r="B12" s="180"/>
      <c r="C12" s="180"/>
      <c r="D12" s="180"/>
      <c r="E12" s="180"/>
      <c r="F12" s="180"/>
      <c r="G12" s="180"/>
      <c r="H12" s="180"/>
      <c r="I12" s="180"/>
      <c r="J12" s="180"/>
      <c r="K12" s="180"/>
      <c r="L12" s="180"/>
      <c r="M12" s="180"/>
      <c r="N12" s="180"/>
      <c r="O12" s="180"/>
      <c r="P12" s="180"/>
      <c r="Q12" s="180"/>
      <c r="R12" s="180"/>
    </row>
    <row r="13" spans="1:18" ht="30" customHeight="1">
      <c r="A13" s="178" t="s">
        <v>67</v>
      </c>
      <c r="B13" s="178"/>
      <c r="C13" s="178"/>
      <c r="D13" s="178"/>
      <c r="E13" s="178"/>
      <c r="F13" s="178"/>
      <c r="G13" s="178"/>
      <c r="H13" s="178"/>
      <c r="I13" s="178"/>
      <c r="J13" s="178"/>
      <c r="K13" s="178"/>
      <c r="L13" s="178"/>
      <c r="M13" s="178"/>
      <c r="N13" s="178"/>
      <c r="O13" s="178"/>
      <c r="P13" s="178"/>
      <c r="Q13" s="178"/>
      <c r="R13" s="178"/>
    </row>
    <row r="14" spans="1:18" ht="33" customHeight="1">
      <c r="A14" s="178" t="s">
        <v>68</v>
      </c>
      <c r="B14" s="178"/>
      <c r="C14" s="178"/>
      <c r="D14" s="178"/>
      <c r="E14" s="178"/>
      <c r="F14" s="178"/>
      <c r="G14" s="178"/>
      <c r="H14" s="178"/>
      <c r="I14" s="178"/>
      <c r="J14" s="178"/>
      <c r="K14" s="178"/>
      <c r="L14" s="178"/>
      <c r="M14" s="178"/>
      <c r="N14" s="178"/>
      <c r="O14" s="178"/>
      <c r="P14" s="178"/>
      <c r="Q14" s="178"/>
      <c r="R14" s="178"/>
    </row>
    <row r="15" spans="1:18" ht="29.25" customHeight="1">
      <c r="A15" s="178" t="s">
        <v>69</v>
      </c>
      <c r="B15" s="178"/>
      <c r="C15" s="178"/>
      <c r="D15" s="178"/>
      <c r="E15" s="178"/>
      <c r="F15" s="178"/>
      <c r="G15" s="178"/>
      <c r="H15" s="178"/>
      <c r="I15" s="178"/>
      <c r="J15" s="178"/>
      <c r="K15" s="178"/>
      <c r="L15" s="178"/>
      <c r="M15" s="178"/>
      <c r="N15" s="178"/>
      <c r="O15" s="178"/>
      <c r="P15" s="178"/>
      <c r="Q15" s="178"/>
      <c r="R15" s="178"/>
    </row>
    <row r="16" spans="1:18" ht="31.5" customHeight="1">
      <c r="A16" s="178" t="s">
        <v>70</v>
      </c>
      <c r="B16" s="178"/>
      <c r="C16" s="178"/>
      <c r="D16" s="178"/>
      <c r="E16" s="178"/>
      <c r="F16" s="178"/>
      <c r="G16" s="178"/>
      <c r="H16" s="178"/>
      <c r="I16" s="178"/>
      <c r="J16" s="178"/>
      <c r="K16" s="178"/>
      <c r="L16" s="178"/>
      <c r="M16" s="178"/>
      <c r="N16" s="178"/>
      <c r="O16" s="178"/>
      <c r="P16" s="178"/>
      <c r="Q16" s="178"/>
      <c r="R16" s="178"/>
    </row>
  </sheetData>
  <mergeCells count="15">
    <mergeCell ref="A14:R14"/>
    <mergeCell ref="A15:R15"/>
    <mergeCell ref="A16:R16"/>
    <mergeCell ref="A8:R8"/>
    <mergeCell ref="A9:R9"/>
    <mergeCell ref="A10:R10"/>
    <mergeCell ref="A11:R11"/>
    <mergeCell ref="A12:R12"/>
    <mergeCell ref="A13:R13"/>
    <mergeCell ref="A7:R7"/>
    <mergeCell ref="A2:R2"/>
    <mergeCell ref="A3:R3"/>
    <mergeCell ref="A4:R4"/>
    <mergeCell ref="A5:R5"/>
    <mergeCell ref="A6:R6"/>
  </mergeCells>
  <pageMargins left="0.25" right="0.25"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vt:i4>
      </vt:variant>
      <vt:variant>
        <vt:lpstr>Névvel ellátott tartományok</vt:lpstr>
      </vt:variant>
      <vt:variant>
        <vt:i4>2</vt:i4>
      </vt:variant>
    </vt:vector>
  </HeadingPairs>
  <TitlesOfParts>
    <vt:vector size="4" baseType="lpstr">
      <vt:lpstr>maradvány</vt:lpstr>
      <vt:lpstr>Ávr. 150. §</vt:lpstr>
      <vt:lpstr>maradvány!Nyomtatási_cím</vt:lpstr>
      <vt:lpstr>'Ávr. 150. §'!Nyomtatási_terület</vt:lpstr>
    </vt:vector>
  </TitlesOfParts>
  <Company>KD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Kiss Gyöngyike</dc:creator>
  <cp:lastModifiedBy>ELTE-User</cp:lastModifiedBy>
  <cp:lastPrinted>2021-02-16T14:49:45Z</cp:lastPrinted>
  <dcterms:created xsi:type="dcterms:W3CDTF">2014-03-03T13:34:55Z</dcterms:created>
  <dcterms:modified xsi:type="dcterms:W3CDTF">2021-05-11T11:50:01Z</dcterms:modified>
</cp:coreProperties>
</file>