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2668ACD9-18C0-4D6D-A64F-FD3091CDA738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2012. évben végzett" sheetId="21" r:id="rId1"/>
    <sheet name="2011. évben végzett" sheetId="18" r:id="rId2"/>
    <sheet name="2010. évben végzett" sheetId="13" r:id="rId3"/>
    <sheet name="2009. évben végzett" sheetId="8" r:id="rId4"/>
    <sheet name="2008. évben végzett" sheetId="7" r:id="rId5"/>
    <sheet name="2007. évben végzett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3" i="21" l="1"/>
  <c r="D103" i="21"/>
  <c r="E103" i="21"/>
  <c r="F103" i="21"/>
  <c r="G103" i="21"/>
  <c r="H103" i="21"/>
  <c r="I103" i="21"/>
  <c r="J103" i="21"/>
  <c r="C104" i="21"/>
  <c r="D104" i="21"/>
  <c r="E104" i="21"/>
  <c r="F104" i="21"/>
  <c r="G104" i="21"/>
  <c r="H104" i="21"/>
  <c r="I104" i="21"/>
  <c r="J104" i="21"/>
  <c r="D102" i="21"/>
  <c r="E102" i="21"/>
  <c r="F102" i="21"/>
  <c r="G102" i="21"/>
  <c r="H102" i="21"/>
  <c r="I102" i="21"/>
  <c r="J102" i="21"/>
  <c r="C102" i="21"/>
  <c r="C91" i="21"/>
  <c r="D91" i="21"/>
  <c r="E91" i="21"/>
  <c r="F91" i="21"/>
  <c r="G91" i="21"/>
  <c r="H91" i="21"/>
  <c r="I91" i="21"/>
  <c r="J91" i="21"/>
  <c r="C92" i="21"/>
  <c r="D92" i="21"/>
  <c r="E92" i="21"/>
  <c r="F92" i="21"/>
  <c r="G92" i="21"/>
  <c r="H92" i="21"/>
  <c r="I92" i="21"/>
  <c r="J92" i="21"/>
  <c r="D90" i="21"/>
  <c r="E90" i="21"/>
  <c r="F90" i="21"/>
  <c r="G90" i="21"/>
  <c r="H90" i="21"/>
  <c r="I90" i="21"/>
  <c r="J90" i="21"/>
  <c r="C90" i="21"/>
  <c r="C79" i="21"/>
  <c r="D79" i="21"/>
  <c r="E79" i="21"/>
  <c r="F79" i="21"/>
  <c r="G79" i="21"/>
  <c r="H79" i="21"/>
  <c r="I79" i="21"/>
  <c r="J79" i="21"/>
  <c r="C80" i="21"/>
  <c r="D80" i="21"/>
  <c r="E80" i="21"/>
  <c r="F80" i="21"/>
  <c r="G80" i="21"/>
  <c r="H80" i="21"/>
  <c r="I80" i="21"/>
  <c r="J80" i="21"/>
  <c r="D78" i="21"/>
  <c r="E78" i="21"/>
  <c r="F78" i="21"/>
  <c r="G78" i="21"/>
  <c r="H78" i="21"/>
  <c r="I78" i="21"/>
  <c r="J78" i="21"/>
  <c r="C78" i="21"/>
  <c r="C67" i="21"/>
  <c r="D67" i="21"/>
  <c r="E67" i="21"/>
  <c r="F67" i="21"/>
  <c r="G67" i="21"/>
  <c r="H67" i="21"/>
  <c r="I67" i="21"/>
  <c r="J67" i="21"/>
  <c r="C68" i="21"/>
  <c r="D68" i="21"/>
  <c r="E68" i="21"/>
  <c r="F68" i="21"/>
  <c r="G68" i="21"/>
  <c r="H68" i="21"/>
  <c r="I68" i="21"/>
  <c r="J68" i="21"/>
  <c r="D66" i="21"/>
  <c r="E66" i="21"/>
  <c r="F66" i="21"/>
  <c r="G66" i="21"/>
  <c r="H66" i="21"/>
  <c r="I66" i="21"/>
  <c r="J66" i="21"/>
  <c r="C66" i="21"/>
  <c r="C55" i="21"/>
  <c r="D55" i="21"/>
  <c r="E55" i="21"/>
  <c r="F55" i="21"/>
  <c r="G55" i="21"/>
  <c r="H55" i="21"/>
  <c r="I55" i="21"/>
  <c r="J55" i="21"/>
  <c r="C56" i="21"/>
  <c r="D56" i="21"/>
  <c r="E56" i="21"/>
  <c r="F56" i="21"/>
  <c r="G56" i="21"/>
  <c r="H56" i="21"/>
  <c r="I56" i="21"/>
  <c r="J56" i="21"/>
  <c r="D54" i="21"/>
  <c r="E54" i="21"/>
  <c r="F54" i="21"/>
  <c r="G54" i="21"/>
  <c r="H54" i="21"/>
  <c r="I54" i="21"/>
  <c r="J54" i="21"/>
  <c r="C54" i="21"/>
  <c r="C43" i="21"/>
  <c r="D43" i="21"/>
  <c r="E43" i="21"/>
  <c r="F43" i="21"/>
  <c r="G43" i="21"/>
  <c r="H43" i="21"/>
  <c r="I43" i="21"/>
  <c r="J43" i="21"/>
  <c r="C44" i="21"/>
  <c r="D44" i="21"/>
  <c r="E44" i="21"/>
  <c r="F44" i="21"/>
  <c r="G44" i="21"/>
  <c r="H44" i="21"/>
  <c r="I44" i="21"/>
  <c r="J44" i="21"/>
  <c r="D42" i="21"/>
  <c r="E42" i="21"/>
  <c r="F42" i="21"/>
  <c r="G42" i="21"/>
  <c r="H42" i="21"/>
  <c r="I42" i="21"/>
  <c r="J42" i="21"/>
  <c r="C42" i="21"/>
  <c r="C25" i="21"/>
  <c r="D25" i="21"/>
  <c r="E25" i="21"/>
  <c r="F25" i="21"/>
  <c r="G25" i="21"/>
  <c r="H25" i="21"/>
  <c r="I25" i="21"/>
  <c r="J25" i="21"/>
  <c r="C26" i="21"/>
  <c r="D26" i="21"/>
  <c r="E26" i="21"/>
  <c r="F26" i="21"/>
  <c r="G26" i="21"/>
  <c r="H26" i="21"/>
  <c r="I26" i="21"/>
  <c r="J26" i="21"/>
  <c r="D24" i="21"/>
  <c r="E24" i="21"/>
  <c r="F24" i="21"/>
  <c r="G24" i="21"/>
  <c r="H24" i="21"/>
  <c r="I24" i="21"/>
  <c r="J24" i="21"/>
  <c r="C24" i="21"/>
  <c r="C13" i="21"/>
  <c r="D13" i="21"/>
  <c r="E13" i="21"/>
  <c r="F13" i="21"/>
  <c r="G13" i="21"/>
  <c r="H13" i="21"/>
  <c r="I13" i="21"/>
  <c r="J13" i="21"/>
  <c r="C14" i="21"/>
  <c r="D14" i="21"/>
  <c r="E14" i="21"/>
  <c r="F14" i="21"/>
  <c r="G14" i="21"/>
  <c r="H14" i="21"/>
  <c r="I14" i="21"/>
  <c r="J14" i="21"/>
  <c r="D12" i="21"/>
  <c r="E12" i="21"/>
  <c r="F12" i="21"/>
  <c r="G12" i="21"/>
  <c r="H12" i="21"/>
  <c r="I12" i="21"/>
  <c r="J12" i="21"/>
  <c r="C12" i="21"/>
  <c r="K38" i="21"/>
  <c r="K37" i="21"/>
  <c r="K36" i="21"/>
  <c r="J110" i="21"/>
  <c r="I110" i="21"/>
  <c r="H110" i="21"/>
  <c r="G110" i="21"/>
  <c r="F110" i="21"/>
  <c r="E110" i="21"/>
  <c r="D110" i="21"/>
  <c r="C110" i="21"/>
  <c r="J109" i="21"/>
  <c r="J112" i="21" s="1"/>
  <c r="I109" i="21"/>
  <c r="H109" i="21"/>
  <c r="G109" i="21"/>
  <c r="F109" i="21"/>
  <c r="F112" i="21" s="1"/>
  <c r="E109" i="21"/>
  <c r="D109" i="21"/>
  <c r="C109" i="21"/>
  <c r="J108" i="21"/>
  <c r="I108" i="21"/>
  <c r="H108" i="21"/>
  <c r="G108" i="21"/>
  <c r="F108" i="21"/>
  <c r="E108" i="21"/>
  <c r="D108" i="21"/>
  <c r="C108" i="21"/>
  <c r="K107" i="21"/>
  <c r="K110" i="21" s="1"/>
  <c r="K106" i="21"/>
  <c r="K109" i="21" s="1"/>
  <c r="K105" i="21"/>
  <c r="K108" i="21" s="1"/>
  <c r="K101" i="21"/>
  <c r="K100" i="21"/>
  <c r="K99" i="21"/>
  <c r="K98" i="21"/>
  <c r="K97" i="21"/>
  <c r="K96" i="21"/>
  <c r="K95" i="21"/>
  <c r="K94" i="21"/>
  <c r="K93" i="21"/>
  <c r="K89" i="21"/>
  <c r="K92" i="21" s="1"/>
  <c r="K88" i="21"/>
  <c r="K87" i="21"/>
  <c r="K86" i="21"/>
  <c r="K85" i="21"/>
  <c r="K84" i="21"/>
  <c r="K83" i="21"/>
  <c r="K82" i="21"/>
  <c r="K81" i="21"/>
  <c r="K90" i="21" s="1"/>
  <c r="K77" i="21"/>
  <c r="K76" i="21"/>
  <c r="K75" i="21"/>
  <c r="K74" i="21"/>
  <c r="K73" i="21"/>
  <c r="K72" i="21"/>
  <c r="K71" i="21"/>
  <c r="K70" i="21"/>
  <c r="K79" i="21" s="1"/>
  <c r="K69" i="21"/>
  <c r="K65" i="21"/>
  <c r="K64" i="21"/>
  <c r="K63" i="21"/>
  <c r="K62" i="21"/>
  <c r="K61" i="21"/>
  <c r="K60" i="21"/>
  <c r="K59" i="21"/>
  <c r="K68" i="21" s="1"/>
  <c r="K58" i="21"/>
  <c r="K57" i="21"/>
  <c r="K53" i="21"/>
  <c r="K56" i="21"/>
  <c r="K52" i="21"/>
  <c r="K51" i="21"/>
  <c r="K50" i="21"/>
  <c r="K49" i="21"/>
  <c r="K48" i="21"/>
  <c r="K47" i="21"/>
  <c r="K46" i="21"/>
  <c r="K55" i="21"/>
  <c r="K45" i="21"/>
  <c r="K41" i="21"/>
  <c r="K40" i="21"/>
  <c r="K39" i="21"/>
  <c r="K42" i="21" s="1"/>
  <c r="K35" i="21"/>
  <c r="K34" i="21"/>
  <c r="K33" i="21"/>
  <c r="K32" i="21"/>
  <c r="K31" i="21"/>
  <c r="K30" i="21"/>
  <c r="K29" i="21"/>
  <c r="K28" i="21"/>
  <c r="K27" i="21"/>
  <c r="K23" i="21"/>
  <c r="K22" i="21"/>
  <c r="K21" i="21"/>
  <c r="K20" i="21"/>
  <c r="K19" i="21"/>
  <c r="K18" i="21"/>
  <c r="K17" i="21"/>
  <c r="K26" i="21" s="1"/>
  <c r="K16" i="21"/>
  <c r="K25" i="21" s="1"/>
  <c r="K15" i="21"/>
  <c r="K11" i="21"/>
  <c r="K10" i="21"/>
  <c r="K9" i="21"/>
  <c r="K8" i="21"/>
  <c r="K7" i="21"/>
  <c r="K6" i="21"/>
  <c r="K5" i="21"/>
  <c r="K4" i="21"/>
  <c r="K3" i="21"/>
  <c r="C112" i="18"/>
  <c r="D112" i="18"/>
  <c r="E112" i="18"/>
  <c r="F112" i="18"/>
  <c r="G112" i="18"/>
  <c r="H112" i="18"/>
  <c r="I112" i="18"/>
  <c r="J112" i="18"/>
  <c r="C113" i="18"/>
  <c r="D113" i="18"/>
  <c r="E113" i="18"/>
  <c r="F113" i="18"/>
  <c r="G113" i="18"/>
  <c r="H113" i="18"/>
  <c r="I113" i="18"/>
  <c r="J113" i="18"/>
  <c r="D111" i="18"/>
  <c r="E111" i="18"/>
  <c r="F111" i="18"/>
  <c r="G111" i="18"/>
  <c r="H111" i="18"/>
  <c r="I111" i="18"/>
  <c r="J111" i="18"/>
  <c r="C111" i="18"/>
  <c r="C106" i="18"/>
  <c r="D106" i="18"/>
  <c r="E106" i="18"/>
  <c r="F106" i="18"/>
  <c r="G106" i="18"/>
  <c r="H106" i="18"/>
  <c r="I106" i="18"/>
  <c r="J106" i="18"/>
  <c r="C107" i="18"/>
  <c r="D107" i="18"/>
  <c r="E107" i="18"/>
  <c r="F107" i="18"/>
  <c r="G107" i="18"/>
  <c r="H107" i="18"/>
  <c r="I107" i="18"/>
  <c r="J107" i="18"/>
  <c r="D105" i="18"/>
  <c r="E105" i="18"/>
  <c r="F105" i="18"/>
  <c r="G105" i="18"/>
  <c r="H105" i="18"/>
  <c r="I105" i="18"/>
  <c r="J105" i="18"/>
  <c r="C105" i="18"/>
  <c r="C91" i="18"/>
  <c r="D91" i="18"/>
  <c r="E91" i="18"/>
  <c r="F91" i="18"/>
  <c r="G91" i="18"/>
  <c r="H91" i="18"/>
  <c r="I91" i="18"/>
  <c r="J91" i="18"/>
  <c r="C92" i="18"/>
  <c r="D92" i="18"/>
  <c r="E92" i="18"/>
  <c r="F92" i="18"/>
  <c r="G92" i="18"/>
  <c r="H92" i="18"/>
  <c r="I92" i="18"/>
  <c r="J92" i="18"/>
  <c r="D90" i="18"/>
  <c r="E90" i="18"/>
  <c r="F90" i="18"/>
  <c r="G90" i="18"/>
  <c r="H90" i="18"/>
  <c r="I90" i="18"/>
  <c r="J90" i="18"/>
  <c r="C90" i="18"/>
  <c r="C79" i="18"/>
  <c r="D79" i="18"/>
  <c r="E79" i="18"/>
  <c r="F79" i="18"/>
  <c r="G79" i="18"/>
  <c r="H79" i="18"/>
  <c r="I79" i="18"/>
  <c r="J79" i="18"/>
  <c r="C80" i="18"/>
  <c r="D80" i="18"/>
  <c r="E80" i="18"/>
  <c r="F80" i="18"/>
  <c r="G80" i="18"/>
  <c r="H80" i="18"/>
  <c r="I80" i="18"/>
  <c r="J80" i="18"/>
  <c r="D78" i="18"/>
  <c r="E78" i="18"/>
  <c r="F78" i="18"/>
  <c r="G78" i="18"/>
  <c r="H78" i="18"/>
  <c r="I78" i="18"/>
  <c r="J78" i="18"/>
  <c r="C78" i="18"/>
  <c r="C64" i="18"/>
  <c r="D64" i="18"/>
  <c r="E64" i="18"/>
  <c r="F64" i="18"/>
  <c r="G64" i="18"/>
  <c r="H64" i="18"/>
  <c r="I64" i="18"/>
  <c r="J64" i="18"/>
  <c r="C65" i="18"/>
  <c r="D65" i="18"/>
  <c r="E65" i="18"/>
  <c r="F65" i="18"/>
  <c r="G65" i="18"/>
  <c r="H65" i="18"/>
  <c r="I65" i="18"/>
  <c r="J65" i="18"/>
  <c r="D63" i="18"/>
  <c r="E63" i="18"/>
  <c r="F63" i="18"/>
  <c r="G63" i="18"/>
  <c r="H63" i="18"/>
  <c r="I63" i="18"/>
  <c r="J63" i="18"/>
  <c r="C63" i="18"/>
  <c r="C52" i="18"/>
  <c r="D52" i="18"/>
  <c r="E52" i="18"/>
  <c r="F52" i="18"/>
  <c r="G52" i="18"/>
  <c r="H52" i="18"/>
  <c r="I52" i="18"/>
  <c r="J52" i="18"/>
  <c r="C53" i="18"/>
  <c r="D53" i="18"/>
  <c r="E53" i="18"/>
  <c r="F53" i="18"/>
  <c r="G53" i="18"/>
  <c r="H53" i="18"/>
  <c r="I53" i="18"/>
  <c r="J53" i="18"/>
  <c r="D51" i="18"/>
  <c r="E51" i="18"/>
  <c r="F51" i="18"/>
  <c r="G51" i="18"/>
  <c r="H51" i="18"/>
  <c r="I51" i="18"/>
  <c r="J51" i="18"/>
  <c r="C51" i="18"/>
  <c r="C40" i="18"/>
  <c r="D40" i="18"/>
  <c r="E40" i="18"/>
  <c r="F40" i="18"/>
  <c r="G40" i="18"/>
  <c r="H40" i="18"/>
  <c r="I40" i="18"/>
  <c r="J40" i="18"/>
  <c r="C41" i="18"/>
  <c r="D41" i="18"/>
  <c r="E41" i="18"/>
  <c r="F41" i="18"/>
  <c r="G41" i="18"/>
  <c r="H41" i="18"/>
  <c r="I41" i="18"/>
  <c r="J41" i="18"/>
  <c r="D39" i="18"/>
  <c r="E39" i="18"/>
  <c r="F39" i="18"/>
  <c r="G39" i="18"/>
  <c r="H39" i="18"/>
  <c r="I39" i="18"/>
  <c r="J39" i="18"/>
  <c r="C39" i="18"/>
  <c r="C25" i="18"/>
  <c r="D25" i="18"/>
  <c r="E25" i="18"/>
  <c r="F25" i="18"/>
  <c r="G25" i="18"/>
  <c r="H25" i="18"/>
  <c r="I25" i="18"/>
  <c r="J25" i="18"/>
  <c r="C26" i="18"/>
  <c r="D26" i="18"/>
  <c r="E26" i="18"/>
  <c r="F26" i="18"/>
  <c r="G26" i="18"/>
  <c r="H26" i="18"/>
  <c r="I26" i="18"/>
  <c r="J26" i="18"/>
  <c r="D24" i="18"/>
  <c r="E24" i="18"/>
  <c r="F24" i="18"/>
  <c r="G24" i="18"/>
  <c r="H24" i="18"/>
  <c r="I24" i="18"/>
  <c r="J24" i="18"/>
  <c r="C24" i="18"/>
  <c r="K74" i="18"/>
  <c r="K73" i="18"/>
  <c r="K72" i="18"/>
  <c r="K110" i="18"/>
  <c r="K113" i="18" s="1"/>
  <c r="K109" i="18"/>
  <c r="K112" i="18" s="1"/>
  <c r="K108" i="18"/>
  <c r="K111" i="18" s="1"/>
  <c r="K104" i="18"/>
  <c r="K103" i="18"/>
  <c r="K102" i="18"/>
  <c r="K101" i="18"/>
  <c r="K100" i="18"/>
  <c r="K99" i="18"/>
  <c r="K98" i="18"/>
  <c r="K97" i="18"/>
  <c r="K96" i="18"/>
  <c r="K95" i="18"/>
  <c r="K94" i="18"/>
  <c r="K93" i="18"/>
  <c r="K105" i="18" s="1"/>
  <c r="K89" i="18"/>
  <c r="K88" i="18"/>
  <c r="K87" i="18"/>
  <c r="K86" i="18"/>
  <c r="K85" i="18"/>
  <c r="K84" i="18"/>
  <c r="K83" i="18"/>
  <c r="K82" i="18"/>
  <c r="K81" i="18"/>
  <c r="K90" i="18"/>
  <c r="K77" i="18"/>
  <c r="K76" i="18"/>
  <c r="K75" i="18"/>
  <c r="K71" i="18"/>
  <c r="K70" i="18"/>
  <c r="K69" i="18"/>
  <c r="K68" i="18"/>
  <c r="K67" i="18"/>
  <c r="K66" i="18"/>
  <c r="K78" i="18" s="1"/>
  <c r="K62" i="18"/>
  <c r="K61" i="18"/>
  <c r="K60" i="18"/>
  <c r="K59" i="18"/>
  <c r="K58" i="18"/>
  <c r="K57" i="18"/>
  <c r="K56" i="18"/>
  <c r="K55" i="18"/>
  <c r="K54" i="18"/>
  <c r="K50" i="18"/>
  <c r="K49" i="18"/>
  <c r="K48" i="18"/>
  <c r="K47" i="18"/>
  <c r="K46" i="18"/>
  <c r="K45" i="18"/>
  <c r="K44" i="18"/>
  <c r="K43" i="18"/>
  <c r="K42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3" i="18"/>
  <c r="K22" i="18"/>
  <c r="K21" i="18"/>
  <c r="K20" i="18"/>
  <c r="K19" i="18"/>
  <c r="K18" i="18"/>
  <c r="K17" i="18"/>
  <c r="K16" i="18"/>
  <c r="K15" i="18"/>
  <c r="J14" i="18"/>
  <c r="J116" i="18" s="1"/>
  <c r="I14" i="18"/>
  <c r="H14" i="18"/>
  <c r="G14" i="18"/>
  <c r="F14" i="18"/>
  <c r="E14" i="18"/>
  <c r="D14" i="18"/>
  <c r="C14" i="18"/>
  <c r="C116" i="18" s="1"/>
  <c r="J13" i="18"/>
  <c r="I13" i="18"/>
  <c r="H13" i="18"/>
  <c r="H115" i="18" s="1"/>
  <c r="G13" i="18"/>
  <c r="F13" i="18"/>
  <c r="F115" i="18" s="1"/>
  <c r="E13" i="18"/>
  <c r="E115" i="18" s="1"/>
  <c r="D13" i="18"/>
  <c r="D115" i="18" s="1"/>
  <c r="C13" i="18"/>
  <c r="J12" i="18"/>
  <c r="J114" i="18" s="1"/>
  <c r="I12" i="18"/>
  <c r="I114" i="18" s="1"/>
  <c r="H12" i="18"/>
  <c r="G12" i="18"/>
  <c r="G114" i="18"/>
  <c r="F12" i="18"/>
  <c r="F114" i="18" s="1"/>
  <c r="E12" i="18"/>
  <c r="E114" i="18" s="1"/>
  <c r="D12" i="18"/>
  <c r="C12" i="18"/>
  <c r="K11" i="18"/>
  <c r="K10" i="18"/>
  <c r="K9" i="18"/>
  <c r="K8" i="18"/>
  <c r="K7" i="18"/>
  <c r="K6" i="18"/>
  <c r="K5" i="18"/>
  <c r="K4" i="18"/>
  <c r="K3" i="18"/>
  <c r="D75" i="13"/>
  <c r="E75" i="13"/>
  <c r="F75" i="13"/>
  <c r="G75" i="13"/>
  <c r="H75" i="13"/>
  <c r="I75" i="13"/>
  <c r="J75" i="13"/>
  <c r="D76" i="13"/>
  <c r="E76" i="13"/>
  <c r="F76" i="13"/>
  <c r="G76" i="13"/>
  <c r="H76" i="13"/>
  <c r="I76" i="13"/>
  <c r="J76" i="13"/>
  <c r="D77" i="13"/>
  <c r="E77" i="13"/>
  <c r="F77" i="13"/>
  <c r="G77" i="13"/>
  <c r="H77" i="13"/>
  <c r="I77" i="13"/>
  <c r="J77" i="13"/>
  <c r="C77" i="13"/>
  <c r="C76" i="13"/>
  <c r="C75" i="13"/>
  <c r="D39" i="13"/>
  <c r="E39" i="13"/>
  <c r="F39" i="13"/>
  <c r="G39" i="13"/>
  <c r="H39" i="13"/>
  <c r="I39" i="13"/>
  <c r="J39" i="13"/>
  <c r="D40" i="13"/>
  <c r="E40" i="13"/>
  <c r="F40" i="13"/>
  <c r="G40" i="13"/>
  <c r="H40" i="13"/>
  <c r="I40" i="13"/>
  <c r="J40" i="13"/>
  <c r="D41" i="13"/>
  <c r="E41" i="13"/>
  <c r="F41" i="13"/>
  <c r="G41" i="13"/>
  <c r="H41" i="13"/>
  <c r="I41" i="13"/>
  <c r="J41" i="13"/>
  <c r="C41" i="13"/>
  <c r="C40" i="13"/>
  <c r="C39" i="13"/>
  <c r="J110" i="13"/>
  <c r="I110" i="13"/>
  <c r="H110" i="13"/>
  <c r="G110" i="13"/>
  <c r="F110" i="13"/>
  <c r="E110" i="13"/>
  <c r="D110" i="13"/>
  <c r="K110" i="13" s="1"/>
  <c r="C110" i="13"/>
  <c r="J109" i="13"/>
  <c r="I109" i="13"/>
  <c r="H109" i="13"/>
  <c r="G109" i="13"/>
  <c r="F109" i="13"/>
  <c r="E109" i="13"/>
  <c r="D109" i="13"/>
  <c r="C109" i="13"/>
  <c r="J108" i="13"/>
  <c r="I108" i="13"/>
  <c r="H108" i="13"/>
  <c r="G108" i="13"/>
  <c r="F108" i="13"/>
  <c r="E108" i="13"/>
  <c r="D108" i="13"/>
  <c r="C108" i="13"/>
  <c r="K107" i="13"/>
  <c r="K106" i="13"/>
  <c r="K105" i="13"/>
  <c r="J104" i="13"/>
  <c r="I104" i="13"/>
  <c r="H104" i="13"/>
  <c r="G104" i="13"/>
  <c r="F104" i="13"/>
  <c r="E104" i="13"/>
  <c r="D104" i="13"/>
  <c r="C104" i="13"/>
  <c r="K104" i="13" s="1"/>
  <c r="J103" i="13"/>
  <c r="I103" i="13"/>
  <c r="H103" i="13"/>
  <c r="G103" i="13"/>
  <c r="F103" i="13"/>
  <c r="E103" i="13"/>
  <c r="D103" i="13"/>
  <c r="C103" i="13"/>
  <c r="J102" i="13"/>
  <c r="I102" i="13"/>
  <c r="H102" i="13"/>
  <c r="G102" i="13"/>
  <c r="F102" i="13"/>
  <c r="E102" i="13"/>
  <c r="D102" i="13"/>
  <c r="C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J89" i="13"/>
  <c r="I89" i="13"/>
  <c r="H89" i="13"/>
  <c r="G89" i="13"/>
  <c r="F89" i="13"/>
  <c r="E89" i="13"/>
  <c r="D89" i="13"/>
  <c r="C89" i="13"/>
  <c r="J88" i="13"/>
  <c r="I88" i="13"/>
  <c r="H88" i="13"/>
  <c r="G88" i="13"/>
  <c r="F88" i="13"/>
  <c r="E88" i="13"/>
  <c r="D88" i="13"/>
  <c r="C88" i="13"/>
  <c r="J87" i="13"/>
  <c r="I87" i="13"/>
  <c r="H87" i="13"/>
  <c r="G87" i="13"/>
  <c r="F87" i="13"/>
  <c r="E87" i="13"/>
  <c r="D87" i="13"/>
  <c r="C87" i="13"/>
  <c r="K86" i="13"/>
  <c r="K85" i="13"/>
  <c r="K84" i="13"/>
  <c r="K83" i="13"/>
  <c r="K82" i="13"/>
  <c r="K81" i="13"/>
  <c r="K80" i="13"/>
  <c r="K79" i="13"/>
  <c r="K78" i="13"/>
  <c r="K74" i="13"/>
  <c r="K73" i="13"/>
  <c r="K72" i="13"/>
  <c r="K71" i="13"/>
  <c r="K70" i="13"/>
  <c r="K69" i="13"/>
  <c r="K68" i="13"/>
  <c r="K67" i="13"/>
  <c r="K66" i="13"/>
  <c r="J65" i="13"/>
  <c r="I65" i="13"/>
  <c r="H65" i="13"/>
  <c r="G65" i="13"/>
  <c r="F65" i="13"/>
  <c r="E65" i="13"/>
  <c r="D65" i="13"/>
  <c r="C65" i="13"/>
  <c r="J64" i="13"/>
  <c r="I64" i="13"/>
  <c r="H64" i="13"/>
  <c r="G64" i="13"/>
  <c r="F64" i="13"/>
  <c r="E64" i="13"/>
  <c r="D64" i="13"/>
  <c r="C64" i="13"/>
  <c r="J63" i="13"/>
  <c r="I63" i="13"/>
  <c r="H63" i="13"/>
  <c r="G63" i="13"/>
  <c r="F63" i="13"/>
  <c r="E63" i="13"/>
  <c r="D63" i="13"/>
  <c r="C63" i="13"/>
  <c r="K62" i="13"/>
  <c r="K61" i="13"/>
  <c r="K60" i="13"/>
  <c r="K59" i="13"/>
  <c r="K58" i="13"/>
  <c r="K57" i="13"/>
  <c r="K56" i="13"/>
  <c r="K55" i="13"/>
  <c r="K54" i="13"/>
  <c r="J53" i="13"/>
  <c r="I53" i="13"/>
  <c r="H53" i="13"/>
  <c r="G53" i="13"/>
  <c r="F53" i="13"/>
  <c r="E53" i="13"/>
  <c r="D53" i="13"/>
  <c r="C53" i="13"/>
  <c r="J52" i="13"/>
  <c r="I52" i="13"/>
  <c r="H52" i="13"/>
  <c r="G52" i="13"/>
  <c r="F52" i="13"/>
  <c r="E52" i="13"/>
  <c r="D52" i="13"/>
  <c r="C52" i="13"/>
  <c r="J51" i="13"/>
  <c r="I51" i="13"/>
  <c r="H51" i="13"/>
  <c r="G51" i="13"/>
  <c r="F51" i="13"/>
  <c r="E51" i="13"/>
  <c r="D51" i="13"/>
  <c r="C51" i="13"/>
  <c r="K50" i="13"/>
  <c r="K49" i="13"/>
  <c r="K48" i="13"/>
  <c r="K47" i="13"/>
  <c r="K46" i="13"/>
  <c r="K45" i="13"/>
  <c r="K44" i="13"/>
  <c r="K43" i="13"/>
  <c r="K42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J26" i="13"/>
  <c r="I26" i="13"/>
  <c r="H26" i="13"/>
  <c r="G26" i="13"/>
  <c r="F26" i="13"/>
  <c r="E26" i="13"/>
  <c r="D26" i="13"/>
  <c r="C26" i="13"/>
  <c r="J25" i="13"/>
  <c r="I25" i="13"/>
  <c r="H25" i="13"/>
  <c r="G25" i="13"/>
  <c r="F25" i="13"/>
  <c r="E25" i="13"/>
  <c r="D25" i="13"/>
  <c r="C25" i="13"/>
  <c r="J24" i="13"/>
  <c r="I24" i="13"/>
  <c r="H24" i="13"/>
  <c r="G24" i="13"/>
  <c r="F24" i="13"/>
  <c r="E24" i="13"/>
  <c r="D24" i="13"/>
  <c r="C24" i="13"/>
  <c r="K23" i="13"/>
  <c r="K22" i="13"/>
  <c r="K21" i="13"/>
  <c r="K20" i="13"/>
  <c r="K19" i="13"/>
  <c r="K18" i="13"/>
  <c r="K17" i="13"/>
  <c r="K16" i="13"/>
  <c r="K15" i="13"/>
  <c r="J14" i="13"/>
  <c r="I14" i="13"/>
  <c r="I113" i="13" s="1"/>
  <c r="H14" i="13"/>
  <c r="G14" i="13"/>
  <c r="F14" i="13"/>
  <c r="E14" i="13"/>
  <c r="D14" i="13"/>
  <c r="C14" i="13"/>
  <c r="J13" i="13"/>
  <c r="I13" i="13"/>
  <c r="H13" i="13"/>
  <c r="G13" i="13"/>
  <c r="F13" i="13"/>
  <c r="E13" i="13"/>
  <c r="E112" i="13" s="1"/>
  <c r="D13" i="13"/>
  <c r="C13" i="13"/>
  <c r="J12" i="13"/>
  <c r="I12" i="13"/>
  <c r="H12" i="13"/>
  <c r="G12" i="13"/>
  <c r="F12" i="13"/>
  <c r="E12" i="13"/>
  <c r="D12" i="13"/>
  <c r="C12" i="13"/>
  <c r="K11" i="13"/>
  <c r="K10" i="13"/>
  <c r="K9" i="13"/>
  <c r="K8" i="13"/>
  <c r="K7" i="13"/>
  <c r="K6" i="13"/>
  <c r="K5" i="13"/>
  <c r="K4" i="13"/>
  <c r="K3" i="13"/>
  <c r="C24" i="8"/>
  <c r="D24" i="8"/>
  <c r="E24" i="8"/>
  <c r="F24" i="8"/>
  <c r="G24" i="8"/>
  <c r="H24" i="8"/>
  <c r="I24" i="8"/>
  <c r="J24" i="8"/>
  <c r="D42" i="8"/>
  <c r="E42" i="8"/>
  <c r="F42" i="8"/>
  <c r="G42" i="8"/>
  <c r="H42" i="8"/>
  <c r="C42" i="8"/>
  <c r="I42" i="8"/>
  <c r="J42" i="8"/>
  <c r="C12" i="8"/>
  <c r="D12" i="8"/>
  <c r="E12" i="8"/>
  <c r="F12" i="8"/>
  <c r="G12" i="8"/>
  <c r="H12" i="8"/>
  <c r="I12" i="8"/>
  <c r="J12" i="8"/>
  <c r="C54" i="8"/>
  <c r="D54" i="8"/>
  <c r="E54" i="8"/>
  <c r="F54" i="8"/>
  <c r="G54" i="8"/>
  <c r="H54" i="8"/>
  <c r="I54" i="8"/>
  <c r="J54" i="8"/>
  <c r="C66" i="8"/>
  <c r="D66" i="8"/>
  <c r="E66" i="8"/>
  <c r="F66" i="8"/>
  <c r="G66" i="8"/>
  <c r="H66" i="8"/>
  <c r="I66" i="8"/>
  <c r="J66" i="8"/>
  <c r="C81" i="8"/>
  <c r="D81" i="8"/>
  <c r="E81" i="8"/>
  <c r="F81" i="8"/>
  <c r="G81" i="8"/>
  <c r="H81" i="8"/>
  <c r="I81" i="8"/>
  <c r="J81" i="8"/>
  <c r="C93" i="8"/>
  <c r="D93" i="8"/>
  <c r="E93" i="8"/>
  <c r="F93" i="8"/>
  <c r="G93" i="8"/>
  <c r="H93" i="8"/>
  <c r="I93" i="8"/>
  <c r="J93" i="8"/>
  <c r="C108" i="8"/>
  <c r="D108" i="8"/>
  <c r="E108" i="8"/>
  <c r="F108" i="8"/>
  <c r="G108" i="8"/>
  <c r="H108" i="8"/>
  <c r="I108" i="8"/>
  <c r="J108" i="8"/>
  <c r="C114" i="8"/>
  <c r="D114" i="8"/>
  <c r="E114" i="8"/>
  <c r="F114" i="8"/>
  <c r="G114" i="8"/>
  <c r="H114" i="8"/>
  <c r="I114" i="8"/>
  <c r="J114" i="8"/>
  <c r="C25" i="8"/>
  <c r="D25" i="8"/>
  <c r="E25" i="8"/>
  <c r="F25" i="8"/>
  <c r="G25" i="8"/>
  <c r="H25" i="8"/>
  <c r="I25" i="8"/>
  <c r="J25" i="8"/>
  <c r="C43" i="8"/>
  <c r="D43" i="8"/>
  <c r="E43" i="8"/>
  <c r="F43" i="8"/>
  <c r="G43" i="8"/>
  <c r="H43" i="8"/>
  <c r="I43" i="8"/>
  <c r="J43" i="8"/>
  <c r="C13" i="8"/>
  <c r="D13" i="8"/>
  <c r="E13" i="8"/>
  <c r="F13" i="8"/>
  <c r="G13" i="8"/>
  <c r="H13" i="8"/>
  <c r="I13" i="8"/>
  <c r="J13" i="8"/>
  <c r="C55" i="8"/>
  <c r="D55" i="8"/>
  <c r="E55" i="8"/>
  <c r="F55" i="8"/>
  <c r="G55" i="8"/>
  <c r="H55" i="8"/>
  <c r="I55" i="8"/>
  <c r="J55" i="8"/>
  <c r="C67" i="8"/>
  <c r="D67" i="8"/>
  <c r="E67" i="8"/>
  <c r="F67" i="8"/>
  <c r="G67" i="8"/>
  <c r="H67" i="8"/>
  <c r="I67" i="8"/>
  <c r="J67" i="8"/>
  <c r="C82" i="8"/>
  <c r="D82" i="8"/>
  <c r="E82" i="8"/>
  <c r="F82" i="8"/>
  <c r="G82" i="8"/>
  <c r="H82" i="8"/>
  <c r="I82" i="8"/>
  <c r="J82" i="8"/>
  <c r="C94" i="8"/>
  <c r="D94" i="8"/>
  <c r="E94" i="8"/>
  <c r="F94" i="8"/>
  <c r="G94" i="8"/>
  <c r="H94" i="8"/>
  <c r="I94" i="8"/>
  <c r="J94" i="8"/>
  <c r="C109" i="8"/>
  <c r="D109" i="8"/>
  <c r="E109" i="8"/>
  <c r="F109" i="8"/>
  <c r="G109" i="8"/>
  <c r="H109" i="8"/>
  <c r="I109" i="8"/>
  <c r="J109" i="8"/>
  <c r="C115" i="8"/>
  <c r="D115" i="8"/>
  <c r="E115" i="8"/>
  <c r="F115" i="8"/>
  <c r="G115" i="8"/>
  <c r="H115" i="8"/>
  <c r="I115" i="8"/>
  <c r="J115" i="8"/>
  <c r="C26" i="8"/>
  <c r="D26" i="8"/>
  <c r="E26" i="8"/>
  <c r="F26" i="8"/>
  <c r="G26" i="8"/>
  <c r="H26" i="8"/>
  <c r="I26" i="8"/>
  <c r="J26" i="8"/>
  <c r="C44" i="8"/>
  <c r="D44" i="8"/>
  <c r="E44" i="8"/>
  <c r="F44" i="8"/>
  <c r="G44" i="8"/>
  <c r="H44" i="8"/>
  <c r="I44" i="8"/>
  <c r="J44" i="8"/>
  <c r="C14" i="8"/>
  <c r="D14" i="8"/>
  <c r="E14" i="8"/>
  <c r="F14" i="8"/>
  <c r="G14" i="8"/>
  <c r="H14" i="8"/>
  <c r="I14" i="8"/>
  <c r="J14" i="8"/>
  <c r="C56" i="8"/>
  <c r="D56" i="8"/>
  <c r="E56" i="8"/>
  <c r="F56" i="8"/>
  <c r="G56" i="8"/>
  <c r="H56" i="8"/>
  <c r="I56" i="8"/>
  <c r="J56" i="8"/>
  <c r="C68" i="8"/>
  <c r="D68" i="8"/>
  <c r="E68" i="8"/>
  <c r="F68" i="8"/>
  <c r="G68" i="8"/>
  <c r="H68" i="8"/>
  <c r="I68" i="8"/>
  <c r="J68" i="8"/>
  <c r="C83" i="8"/>
  <c r="D83" i="8"/>
  <c r="E83" i="8"/>
  <c r="F83" i="8"/>
  <c r="G83" i="8"/>
  <c r="H83" i="8"/>
  <c r="I83" i="8"/>
  <c r="J83" i="8"/>
  <c r="C95" i="8"/>
  <c r="D95" i="8"/>
  <c r="E95" i="8"/>
  <c r="F95" i="8"/>
  <c r="G95" i="8"/>
  <c r="H95" i="8"/>
  <c r="I95" i="8"/>
  <c r="J95" i="8"/>
  <c r="C110" i="8"/>
  <c r="D110" i="8"/>
  <c r="E110" i="8"/>
  <c r="F110" i="8"/>
  <c r="G110" i="8"/>
  <c r="H110" i="8"/>
  <c r="I110" i="8"/>
  <c r="J110" i="8"/>
  <c r="C116" i="8"/>
  <c r="D116" i="8"/>
  <c r="E116" i="8"/>
  <c r="F116" i="8"/>
  <c r="G116" i="8"/>
  <c r="H116" i="8"/>
  <c r="I116" i="8"/>
  <c r="I119" i="8" s="1"/>
  <c r="J116" i="8"/>
  <c r="K113" i="8"/>
  <c r="K112" i="8"/>
  <c r="K111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2" i="8"/>
  <c r="K91" i="8"/>
  <c r="K90" i="8"/>
  <c r="K89" i="8"/>
  <c r="K88" i="8"/>
  <c r="K87" i="8"/>
  <c r="K86" i="8"/>
  <c r="K85" i="8"/>
  <c r="K84" i="8"/>
  <c r="K80" i="8"/>
  <c r="K79" i="8"/>
  <c r="K78" i="8"/>
  <c r="K77" i="8"/>
  <c r="K76" i="8"/>
  <c r="K75" i="8"/>
  <c r="K74" i="8"/>
  <c r="K73" i="8"/>
  <c r="K72" i="8"/>
  <c r="K71" i="8"/>
  <c r="K70" i="8"/>
  <c r="K69" i="8"/>
  <c r="K65" i="8"/>
  <c r="K64" i="8"/>
  <c r="K63" i="8"/>
  <c r="K62" i="8"/>
  <c r="K61" i="8"/>
  <c r="K60" i="8"/>
  <c r="K59" i="8"/>
  <c r="K58" i="8"/>
  <c r="K57" i="8"/>
  <c r="K53" i="8"/>
  <c r="K52" i="8"/>
  <c r="K51" i="8"/>
  <c r="K50" i="8"/>
  <c r="K49" i="8"/>
  <c r="K48" i="8"/>
  <c r="K47" i="8"/>
  <c r="K46" i="8"/>
  <c r="K45" i="8"/>
  <c r="K38" i="8"/>
  <c r="K37" i="8"/>
  <c r="K36" i="8"/>
  <c r="K35" i="8"/>
  <c r="K34" i="8"/>
  <c r="K33" i="8"/>
  <c r="K41" i="8"/>
  <c r="K40" i="8"/>
  <c r="K39" i="8"/>
  <c r="K32" i="8"/>
  <c r="K31" i="8"/>
  <c r="K30" i="8"/>
  <c r="K29" i="8"/>
  <c r="K28" i="8"/>
  <c r="K27" i="8"/>
  <c r="K23" i="8"/>
  <c r="K22" i="8"/>
  <c r="K21" i="8"/>
  <c r="K20" i="8"/>
  <c r="K19" i="8"/>
  <c r="K18" i="8"/>
  <c r="K17" i="8"/>
  <c r="K16" i="8"/>
  <c r="K15" i="8"/>
  <c r="K11" i="8"/>
  <c r="K4" i="8"/>
  <c r="K5" i="8"/>
  <c r="K6" i="8"/>
  <c r="K7" i="8"/>
  <c r="K8" i="8"/>
  <c r="K9" i="8"/>
  <c r="K3" i="8"/>
  <c r="K10" i="8"/>
  <c r="K24" i="7"/>
  <c r="D26" i="7"/>
  <c r="D74" i="7"/>
  <c r="E74" i="7"/>
  <c r="F74" i="7"/>
  <c r="G74" i="7"/>
  <c r="H74" i="7"/>
  <c r="I74" i="7"/>
  <c r="J74" i="7"/>
  <c r="D73" i="7"/>
  <c r="E73" i="7"/>
  <c r="F73" i="7"/>
  <c r="G73" i="7"/>
  <c r="H73" i="7"/>
  <c r="I73" i="7"/>
  <c r="J73" i="7"/>
  <c r="C74" i="7"/>
  <c r="C73" i="7"/>
  <c r="D66" i="7"/>
  <c r="E66" i="7"/>
  <c r="F66" i="7"/>
  <c r="G66" i="7"/>
  <c r="H66" i="7"/>
  <c r="I66" i="7"/>
  <c r="J66" i="7"/>
  <c r="D65" i="7"/>
  <c r="E65" i="7"/>
  <c r="F65" i="7"/>
  <c r="G65" i="7"/>
  <c r="H65" i="7"/>
  <c r="I65" i="7"/>
  <c r="J65" i="7"/>
  <c r="C66" i="7"/>
  <c r="C65" i="7"/>
  <c r="D58" i="7"/>
  <c r="E58" i="7"/>
  <c r="F58" i="7"/>
  <c r="G58" i="7"/>
  <c r="H58" i="7"/>
  <c r="I58" i="7"/>
  <c r="J58" i="7"/>
  <c r="D57" i="7"/>
  <c r="E57" i="7"/>
  <c r="F57" i="7"/>
  <c r="G57" i="7"/>
  <c r="H57" i="7"/>
  <c r="I57" i="7"/>
  <c r="J57" i="7"/>
  <c r="C58" i="7"/>
  <c r="C57" i="7"/>
  <c r="D50" i="7"/>
  <c r="E50" i="7"/>
  <c r="F50" i="7"/>
  <c r="G50" i="7"/>
  <c r="H50" i="7"/>
  <c r="I50" i="7"/>
  <c r="J50" i="7"/>
  <c r="D49" i="7"/>
  <c r="E49" i="7"/>
  <c r="F49" i="7"/>
  <c r="G49" i="7"/>
  <c r="H49" i="7"/>
  <c r="I49" i="7"/>
  <c r="J49" i="7"/>
  <c r="C50" i="7"/>
  <c r="C49" i="7"/>
  <c r="D42" i="7"/>
  <c r="E42" i="7"/>
  <c r="F42" i="7"/>
  <c r="G42" i="7"/>
  <c r="H42" i="7"/>
  <c r="I42" i="7"/>
  <c r="J42" i="7"/>
  <c r="D41" i="7"/>
  <c r="E41" i="7"/>
  <c r="F41" i="7"/>
  <c r="G41" i="7"/>
  <c r="H41" i="7"/>
  <c r="I41" i="7"/>
  <c r="J41" i="7"/>
  <c r="C42" i="7"/>
  <c r="C41" i="7"/>
  <c r="D34" i="7"/>
  <c r="E34" i="7"/>
  <c r="F34" i="7"/>
  <c r="G34" i="7"/>
  <c r="H34" i="7"/>
  <c r="I34" i="7"/>
  <c r="J34" i="7"/>
  <c r="D33" i="7"/>
  <c r="E33" i="7"/>
  <c r="F33" i="7"/>
  <c r="G33" i="7"/>
  <c r="H33" i="7"/>
  <c r="I33" i="7"/>
  <c r="J33" i="7"/>
  <c r="E26" i="7"/>
  <c r="F26" i="7"/>
  <c r="G26" i="7"/>
  <c r="H26" i="7"/>
  <c r="I26" i="7"/>
  <c r="J26" i="7"/>
  <c r="D25" i="7"/>
  <c r="E25" i="7"/>
  <c r="F25" i="7"/>
  <c r="G25" i="7"/>
  <c r="H25" i="7"/>
  <c r="I25" i="7"/>
  <c r="J25" i="7"/>
  <c r="D18" i="7"/>
  <c r="E18" i="7"/>
  <c r="F18" i="7"/>
  <c r="G18" i="7"/>
  <c r="H18" i="7"/>
  <c r="I18" i="7"/>
  <c r="J18" i="7"/>
  <c r="D17" i="7"/>
  <c r="E17" i="7"/>
  <c r="F17" i="7"/>
  <c r="G17" i="7"/>
  <c r="H17" i="7"/>
  <c r="I17" i="7"/>
  <c r="J17" i="7"/>
  <c r="D10" i="7"/>
  <c r="E10" i="7"/>
  <c r="F10" i="7"/>
  <c r="G10" i="7"/>
  <c r="H10" i="7"/>
  <c r="I10" i="7"/>
  <c r="J10" i="7"/>
  <c r="D9" i="7"/>
  <c r="E9" i="7"/>
  <c r="F9" i="7"/>
  <c r="G9" i="7"/>
  <c r="H9" i="7"/>
  <c r="I9" i="7"/>
  <c r="J9" i="7"/>
  <c r="C9" i="7"/>
  <c r="C25" i="7"/>
  <c r="C26" i="7"/>
  <c r="K20" i="7"/>
  <c r="K22" i="7"/>
  <c r="K19" i="7"/>
  <c r="K21" i="7"/>
  <c r="K25" i="7" s="1"/>
  <c r="K23" i="7"/>
  <c r="K4" i="7"/>
  <c r="K6" i="7"/>
  <c r="K8" i="7"/>
  <c r="K12" i="7"/>
  <c r="K14" i="7"/>
  <c r="K18" i="7" s="1"/>
  <c r="K16" i="7"/>
  <c r="K28" i="7"/>
  <c r="K30" i="7"/>
  <c r="K32" i="7"/>
  <c r="K36" i="7"/>
  <c r="K38" i="7"/>
  <c r="K40" i="7"/>
  <c r="K44" i="7"/>
  <c r="K46" i="7"/>
  <c r="K48" i="7"/>
  <c r="K52" i="7"/>
  <c r="K54" i="7"/>
  <c r="K56" i="7"/>
  <c r="K60" i="7"/>
  <c r="K62" i="7"/>
  <c r="K64" i="7"/>
  <c r="K68" i="7"/>
  <c r="K70" i="7"/>
  <c r="K72" i="7"/>
  <c r="C10" i="7"/>
  <c r="C18" i="7"/>
  <c r="C34" i="7"/>
  <c r="C17" i="7"/>
  <c r="C33" i="7"/>
  <c r="K67" i="7"/>
  <c r="K69" i="7"/>
  <c r="K71" i="7"/>
  <c r="K59" i="7"/>
  <c r="K61" i="7"/>
  <c r="K63" i="7"/>
  <c r="K51" i="7"/>
  <c r="K53" i="7"/>
  <c r="K55" i="7"/>
  <c r="K43" i="7"/>
  <c r="K45" i="7"/>
  <c r="K47" i="7"/>
  <c r="K35" i="7"/>
  <c r="K37" i="7"/>
  <c r="K39" i="7"/>
  <c r="K27" i="7"/>
  <c r="K29" i="7"/>
  <c r="K31" i="7"/>
  <c r="K11" i="7"/>
  <c r="K13" i="7"/>
  <c r="K15" i="7"/>
  <c r="K3" i="7"/>
  <c r="K5" i="7"/>
  <c r="K7" i="7"/>
  <c r="K4" i="6"/>
  <c r="K6" i="6"/>
  <c r="K8" i="6"/>
  <c r="K12" i="6"/>
  <c r="K14" i="6" s="1"/>
  <c r="K3" i="6"/>
  <c r="K5" i="6"/>
  <c r="K7" i="6"/>
  <c r="K11" i="6"/>
  <c r="K13" i="6" s="1"/>
  <c r="D10" i="6"/>
  <c r="D14" i="6"/>
  <c r="E10" i="6"/>
  <c r="E14" i="6"/>
  <c r="F10" i="6"/>
  <c r="F14" i="6"/>
  <c r="G10" i="6"/>
  <c r="G14" i="6"/>
  <c r="H10" i="6"/>
  <c r="H14" i="6"/>
  <c r="I10" i="6"/>
  <c r="I14" i="6"/>
  <c r="J10" i="6"/>
  <c r="J14" i="6"/>
  <c r="C10" i="6"/>
  <c r="C14" i="6"/>
  <c r="D9" i="6"/>
  <c r="D13" i="6"/>
  <c r="F9" i="6"/>
  <c r="F13" i="6"/>
  <c r="G9" i="6"/>
  <c r="G13" i="6"/>
  <c r="H9" i="6"/>
  <c r="H13" i="6"/>
  <c r="I9" i="6"/>
  <c r="I13" i="6"/>
  <c r="J9" i="6"/>
  <c r="J13" i="6"/>
  <c r="C9" i="6"/>
  <c r="C13" i="6"/>
  <c r="D78" i="6"/>
  <c r="E78" i="6"/>
  <c r="F78" i="6"/>
  <c r="G78" i="6"/>
  <c r="H78" i="6"/>
  <c r="I78" i="6"/>
  <c r="J78" i="6"/>
  <c r="C78" i="6"/>
  <c r="D77" i="6"/>
  <c r="E77" i="6"/>
  <c r="F77" i="6"/>
  <c r="G77" i="6"/>
  <c r="H77" i="6"/>
  <c r="I77" i="6"/>
  <c r="J77" i="6"/>
  <c r="C77" i="6"/>
  <c r="D70" i="6"/>
  <c r="E70" i="6"/>
  <c r="F70" i="6"/>
  <c r="G70" i="6"/>
  <c r="H70" i="6"/>
  <c r="I70" i="6"/>
  <c r="J70" i="6"/>
  <c r="C70" i="6"/>
  <c r="D69" i="6"/>
  <c r="E69" i="6"/>
  <c r="F69" i="6"/>
  <c r="G69" i="6"/>
  <c r="H69" i="6"/>
  <c r="I69" i="6"/>
  <c r="J69" i="6"/>
  <c r="C69" i="6"/>
  <c r="D62" i="6"/>
  <c r="E62" i="6"/>
  <c r="F62" i="6"/>
  <c r="G62" i="6"/>
  <c r="H62" i="6"/>
  <c r="I62" i="6"/>
  <c r="J62" i="6"/>
  <c r="C62" i="6"/>
  <c r="D61" i="6"/>
  <c r="E61" i="6"/>
  <c r="F61" i="6"/>
  <c r="G61" i="6"/>
  <c r="H61" i="6"/>
  <c r="I61" i="6"/>
  <c r="J61" i="6"/>
  <c r="C61" i="6"/>
  <c r="D54" i="6"/>
  <c r="E54" i="6"/>
  <c r="F54" i="6"/>
  <c r="G54" i="6"/>
  <c r="H54" i="6"/>
  <c r="I54" i="6"/>
  <c r="J54" i="6"/>
  <c r="C54" i="6"/>
  <c r="D53" i="6"/>
  <c r="E53" i="6"/>
  <c r="F53" i="6"/>
  <c r="G53" i="6"/>
  <c r="H53" i="6"/>
  <c r="I53" i="6"/>
  <c r="J53" i="6"/>
  <c r="C53" i="6"/>
  <c r="D46" i="6"/>
  <c r="E46" i="6"/>
  <c r="F46" i="6"/>
  <c r="G46" i="6"/>
  <c r="H46" i="6"/>
  <c r="I46" i="6"/>
  <c r="J46" i="6"/>
  <c r="C46" i="6"/>
  <c r="D45" i="6"/>
  <c r="E45" i="6"/>
  <c r="F45" i="6"/>
  <c r="G45" i="6"/>
  <c r="H45" i="6"/>
  <c r="I45" i="6"/>
  <c r="J45" i="6"/>
  <c r="C45" i="6"/>
  <c r="D38" i="6"/>
  <c r="E38" i="6"/>
  <c r="F38" i="6"/>
  <c r="G38" i="6"/>
  <c r="H38" i="6"/>
  <c r="I38" i="6"/>
  <c r="J38" i="6"/>
  <c r="C38" i="6"/>
  <c r="D37" i="6"/>
  <c r="E37" i="6"/>
  <c r="F37" i="6"/>
  <c r="G37" i="6"/>
  <c r="H37" i="6"/>
  <c r="I37" i="6"/>
  <c r="J37" i="6"/>
  <c r="C37" i="6"/>
  <c r="D30" i="6"/>
  <c r="E30" i="6"/>
  <c r="F30" i="6"/>
  <c r="G30" i="6"/>
  <c r="H30" i="6"/>
  <c r="I30" i="6"/>
  <c r="J30" i="6"/>
  <c r="C30" i="6"/>
  <c r="D29" i="6"/>
  <c r="E29" i="6"/>
  <c r="F29" i="6"/>
  <c r="G29" i="6"/>
  <c r="H29" i="6"/>
  <c r="I29" i="6"/>
  <c r="J29" i="6"/>
  <c r="C29" i="6"/>
  <c r="D22" i="6"/>
  <c r="E22" i="6"/>
  <c r="F22" i="6"/>
  <c r="G22" i="6"/>
  <c r="H22" i="6"/>
  <c r="I22" i="6"/>
  <c r="J22" i="6"/>
  <c r="C22" i="6"/>
  <c r="D21" i="6"/>
  <c r="E21" i="6"/>
  <c r="F21" i="6"/>
  <c r="G21" i="6"/>
  <c r="H21" i="6"/>
  <c r="I21" i="6"/>
  <c r="J21" i="6"/>
  <c r="C21" i="6"/>
  <c r="E13" i="6"/>
  <c r="K15" i="6"/>
  <c r="K16" i="6"/>
  <c r="K17" i="6"/>
  <c r="K18" i="6"/>
  <c r="K19" i="6"/>
  <c r="K21" i="6" s="1"/>
  <c r="K20" i="6"/>
  <c r="K23" i="6"/>
  <c r="K24" i="6"/>
  <c r="K25" i="6"/>
  <c r="K26" i="6"/>
  <c r="K27" i="6"/>
  <c r="K28" i="6"/>
  <c r="K31" i="6"/>
  <c r="K32" i="6"/>
  <c r="K33" i="6"/>
  <c r="K34" i="6"/>
  <c r="K35" i="6"/>
  <c r="K36" i="6"/>
  <c r="K39" i="6"/>
  <c r="K40" i="6"/>
  <c r="K41" i="6"/>
  <c r="K42" i="6"/>
  <c r="K43" i="6"/>
  <c r="K44" i="6"/>
  <c r="K47" i="6"/>
  <c r="K48" i="6"/>
  <c r="K49" i="6"/>
  <c r="K50" i="6"/>
  <c r="K54" i="6" s="1"/>
  <c r="K51" i="6"/>
  <c r="K52" i="6"/>
  <c r="K55" i="6"/>
  <c r="K56" i="6"/>
  <c r="K57" i="6"/>
  <c r="K58" i="6"/>
  <c r="K59" i="6"/>
  <c r="K60" i="6"/>
  <c r="K63" i="6"/>
  <c r="K64" i="6"/>
  <c r="K65" i="6"/>
  <c r="K66" i="6"/>
  <c r="K67" i="6"/>
  <c r="K68" i="6"/>
  <c r="K71" i="6"/>
  <c r="K72" i="6"/>
  <c r="K73" i="6"/>
  <c r="K74" i="6"/>
  <c r="K75" i="6"/>
  <c r="K76" i="6"/>
  <c r="K78" i="6" s="1"/>
  <c r="E9" i="6"/>
  <c r="E112" i="21"/>
  <c r="I115" i="18"/>
  <c r="H116" i="18"/>
  <c r="F112" i="13"/>
  <c r="F116" i="18"/>
  <c r="K51" i="18"/>
  <c r="K41" i="13"/>
  <c r="K30" i="6"/>
  <c r="K46" i="6"/>
  <c r="D111" i="21"/>
  <c r="K69" i="6"/>
  <c r="K53" i="13"/>
  <c r="F113" i="13"/>
  <c r="K87" i="13"/>
  <c r="I112" i="13"/>
  <c r="K103" i="13"/>
  <c r="K12" i="13"/>
  <c r="C111" i="13"/>
  <c r="K108" i="8"/>
  <c r="D113" i="13"/>
  <c r="K108" i="13"/>
  <c r="K14" i="13"/>
  <c r="K89" i="13"/>
  <c r="I79" i="6"/>
  <c r="K75" i="13"/>
  <c r="K76" i="13"/>
  <c r="K56" i="8"/>
  <c r="K14" i="18"/>
  <c r="G116" i="18"/>
  <c r="K26" i="18"/>
  <c r="D112" i="21"/>
  <c r="F111" i="21"/>
  <c r="I75" i="7"/>
  <c r="E111" i="13"/>
  <c r="G113" i="21"/>
  <c r="H112" i="21"/>
  <c r="K73" i="7"/>
  <c r="H76" i="7"/>
  <c r="F111" i="13"/>
  <c r="K25" i="13"/>
  <c r="D116" i="18"/>
  <c r="K40" i="18"/>
  <c r="E111" i="21"/>
  <c r="I116" i="18"/>
  <c r="K54" i="21"/>
  <c r="K26" i="13"/>
  <c r="K63" i="13"/>
  <c r="K65" i="13"/>
  <c r="K12" i="18"/>
  <c r="G115" i="18"/>
  <c r="K24" i="18"/>
  <c r="E113" i="21"/>
  <c r="C113" i="21"/>
  <c r="D114" i="18"/>
  <c r="G112" i="21"/>
  <c r="K55" i="8"/>
  <c r="K24" i="8"/>
  <c r="K57" i="7"/>
  <c r="F75" i="7"/>
  <c r="K13" i="8"/>
  <c r="D79" i="6"/>
  <c r="E119" i="8"/>
  <c r="K44" i="8"/>
  <c r="K22" i="6"/>
  <c r="D118" i="8"/>
  <c r="K115" i="8"/>
  <c r="I117" i="8"/>
  <c r="J112" i="13"/>
  <c r="K106" i="18"/>
  <c r="H111" i="21"/>
  <c r="K82" i="8"/>
  <c r="H117" i="8"/>
  <c r="D117" i="8"/>
  <c r="G111" i="13"/>
  <c r="G113" i="13"/>
  <c r="K63" i="18"/>
  <c r="K43" i="8"/>
  <c r="C118" i="8"/>
  <c r="G118" i="8"/>
  <c r="K24" i="13"/>
  <c r="K53" i="18"/>
  <c r="K64" i="18"/>
  <c r="K12" i="21"/>
  <c r="K102" i="21"/>
  <c r="I113" i="21"/>
  <c r="K91" i="18" l="1"/>
  <c r="K50" i="7"/>
  <c r="E79" i="6"/>
  <c r="J79" i="6"/>
  <c r="F79" i="6"/>
  <c r="I80" i="6"/>
  <c r="K58" i="7"/>
  <c r="D111" i="13"/>
  <c r="H111" i="13"/>
  <c r="D112" i="13"/>
  <c r="H113" i="13"/>
  <c r="K39" i="13"/>
  <c r="K80" i="18"/>
  <c r="H114" i="18"/>
  <c r="K13" i="21"/>
  <c r="I112" i="21"/>
  <c r="K61" i="6"/>
  <c r="K37" i="6"/>
  <c r="K66" i="7"/>
  <c r="K65" i="18"/>
  <c r="H113" i="21"/>
  <c r="K41" i="7"/>
  <c r="K65" i="7"/>
  <c r="K39" i="18"/>
  <c r="K13" i="18"/>
  <c r="C111" i="21"/>
  <c r="G111" i="21"/>
  <c r="J113" i="21"/>
  <c r="K77" i="6"/>
  <c r="K34" i="7"/>
  <c r="K62" i="6"/>
  <c r="E76" i="7"/>
  <c r="K109" i="13"/>
  <c r="C113" i="13"/>
  <c r="G80" i="6"/>
  <c r="C79" i="6"/>
  <c r="H80" i="6"/>
  <c r="D80" i="6"/>
  <c r="J76" i="7"/>
  <c r="K110" i="8"/>
  <c r="F119" i="8"/>
  <c r="K94" i="8"/>
  <c r="F118" i="8"/>
  <c r="K114" i="18"/>
  <c r="K53" i="6"/>
  <c r="J80" i="6"/>
  <c r="K10" i="7"/>
  <c r="D75" i="7"/>
  <c r="K116" i="8"/>
  <c r="K25" i="8"/>
  <c r="K118" i="8" s="1"/>
  <c r="E117" i="8"/>
  <c r="F117" i="8"/>
  <c r="K13" i="13"/>
  <c r="K40" i="13"/>
  <c r="I111" i="13"/>
  <c r="K77" i="13"/>
  <c r="K113" i="13" s="1"/>
  <c r="J115" i="18"/>
  <c r="K14" i="21"/>
  <c r="K91" i="21"/>
  <c r="C112" i="21"/>
  <c r="G79" i="6"/>
  <c r="K79" i="6" s="1"/>
  <c r="F80" i="6"/>
  <c r="C75" i="7"/>
  <c r="K74" i="7"/>
  <c r="K42" i="7"/>
  <c r="K26" i="7"/>
  <c r="G75" i="7"/>
  <c r="G76" i="7"/>
  <c r="H75" i="7"/>
  <c r="D76" i="7"/>
  <c r="H119" i="8"/>
  <c r="D119" i="8"/>
  <c r="K26" i="8"/>
  <c r="K109" i="8"/>
  <c r="K67" i="8"/>
  <c r="H118" i="8"/>
  <c r="K66" i="8"/>
  <c r="K54" i="8"/>
  <c r="G112" i="13"/>
  <c r="J113" i="13"/>
  <c r="C115" i="18"/>
  <c r="K79" i="18"/>
  <c r="E116" i="18"/>
  <c r="K43" i="21"/>
  <c r="K66" i="21"/>
  <c r="I111" i="21"/>
  <c r="H79" i="6"/>
  <c r="E80" i="6"/>
  <c r="K10" i="6"/>
  <c r="K33" i="7"/>
  <c r="K49" i="7"/>
  <c r="E75" i="7"/>
  <c r="K95" i="8"/>
  <c r="K83" i="8"/>
  <c r="G119" i="8"/>
  <c r="G117" i="8"/>
  <c r="J111" i="13"/>
  <c r="K64" i="13"/>
  <c r="E113" i="13"/>
  <c r="K102" i="13"/>
  <c r="C114" i="18"/>
  <c r="K52" i="18"/>
  <c r="K92" i="18"/>
  <c r="D113" i="21"/>
  <c r="K45" i="6"/>
  <c r="K29" i="6"/>
  <c r="K93" i="8"/>
  <c r="K81" i="8"/>
  <c r="K12" i="8"/>
  <c r="K14" i="8"/>
  <c r="C112" i="13"/>
  <c r="E118" i="8"/>
  <c r="K38" i="6"/>
  <c r="J75" i="7"/>
  <c r="I118" i="8"/>
  <c r="K51" i="13"/>
  <c r="K111" i="13" s="1"/>
  <c r="K68" i="8"/>
  <c r="K114" i="8"/>
  <c r="C117" i="8"/>
  <c r="C80" i="6"/>
  <c r="K17" i="7"/>
  <c r="I76" i="7"/>
  <c r="K42" i="8"/>
  <c r="C119" i="8"/>
  <c r="K70" i="6"/>
  <c r="K9" i="6"/>
  <c r="K9" i="7"/>
  <c r="C76" i="7"/>
  <c r="K88" i="13"/>
  <c r="K44" i="21"/>
  <c r="K80" i="21"/>
  <c r="J111" i="21"/>
  <c r="F113" i="21"/>
  <c r="H112" i="13"/>
  <c r="K52" i="13"/>
  <c r="K41" i="18"/>
  <c r="K107" i="18"/>
  <c r="K103" i="21"/>
  <c r="F76" i="7"/>
  <c r="J119" i="8"/>
  <c r="J118" i="8"/>
  <c r="J117" i="8"/>
  <c r="K25" i="18"/>
  <c r="K24" i="21"/>
  <c r="K67" i="21"/>
  <c r="K78" i="21"/>
  <c r="K104" i="21"/>
  <c r="K112" i="13" l="1"/>
  <c r="K112" i="21"/>
  <c r="K80" i="6"/>
  <c r="K111" i="21"/>
  <c r="K115" i="18"/>
  <c r="K113" i="21"/>
  <c r="K76" i="7"/>
  <c r="K116" i="18"/>
  <c r="K75" i="7"/>
  <c r="K117" i="8"/>
  <c r="K119" i="8"/>
</calcChain>
</file>

<file path=xl/sharedStrings.xml><?xml version="1.0" encoding="utf-8"?>
<sst xmlns="http://schemas.openxmlformats.org/spreadsheetml/2006/main" count="899" uniqueCount="39">
  <si>
    <t>ÁJTK</t>
  </si>
  <si>
    <t>tagozat</t>
  </si>
  <si>
    <t>kar</t>
  </si>
  <si>
    <t>N</t>
  </si>
  <si>
    <t>E</t>
  </si>
  <si>
    <t>L</t>
  </si>
  <si>
    <t>Felsőfokú szakképzés</t>
  </si>
  <si>
    <t>Főiskolai szintű képzés</t>
  </si>
  <si>
    <t>Egyetemi szintű képzés</t>
  </si>
  <si>
    <t>Alapképzés</t>
  </si>
  <si>
    <t>Mesterképzés</t>
  </si>
  <si>
    <t>Osztatlanképzés</t>
  </si>
  <si>
    <t>PhD</t>
  </si>
  <si>
    <t>Összesen</t>
  </si>
  <si>
    <t>BTK</t>
  </si>
  <si>
    <t>IK</t>
  </si>
  <si>
    <t>JTI</t>
  </si>
  <si>
    <t>PPK</t>
  </si>
  <si>
    <t>TÓFK</t>
  </si>
  <si>
    <t>ELTE</t>
  </si>
  <si>
    <t>TÁTK-Budapest</t>
  </si>
  <si>
    <t>TÁTK-Salgótarján</t>
  </si>
  <si>
    <t>TTK-Budapest</t>
  </si>
  <si>
    <t>TTK-Pécs</t>
  </si>
  <si>
    <t>ÁJTK-Budapest</t>
  </si>
  <si>
    <t>ÁJTK-Győr</t>
  </si>
  <si>
    <t>GYFK</t>
  </si>
  <si>
    <t>TÁTK</t>
  </si>
  <si>
    <t>TTK</t>
  </si>
  <si>
    <t>Szakir./szakosító</t>
  </si>
  <si>
    <t>.külföldi</t>
  </si>
  <si>
    <t>.külföldi összesen</t>
  </si>
  <si>
    <t>TÓK</t>
  </si>
  <si>
    <t>.nő</t>
  </si>
  <si>
    <t>.nő összesen</t>
  </si>
  <si>
    <t>BGGyK-Budapest</t>
  </si>
  <si>
    <t>BGGyK-Miskolc</t>
  </si>
  <si>
    <t>BGGyK</t>
  </si>
  <si>
    <t>2012. évi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</si>
</sst>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2" fillId="2" borderId="0" xfId="0" applyFont="1" applyFill="1"/>
    <xf numFmtId="0" fontId="5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5" fillId="3" borderId="0" xfId="0" applyFont="1" applyFill="1"/>
    <xf numFmtId="0" fontId="3" fillId="3" borderId="0" xfId="0" applyFont="1" applyFill="1"/>
    <xf numFmtId="0" fontId="5" fillId="3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1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113"/>
  <sheetViews>
    <sheetView tabSelected="1" workbookViewId="0">
      <pane ySplit="2" topLeftCell="A3" activePane="bottomLeft" state="frozen"/>
      <selection pane="bottomLeft" sqref="A1:B1"/>
    </sheetView>
  </sheetViews>
  <sheetFormatPr defaultRowHeight="12.75" x14ac:dyDescent="0.2"/>
  <cols>
    <col min="1" max="1" width="16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6.28515625" bestFit="1" customWidth="1"/>
    <col min="7" max="7" width="4.7109375" bestFit="1" customWidth="1"/>
    <col min="8" max="8" width="11.42578125" bestFit="1" customWidth="1"/>
    <col min="9" max="9" width="13.42578125" bestFit="1" customWidth="1"/>
    <col min="10" max="10" width="15.85546875" bestFit="1" customWidth="1"/>
    <col min="11" max="11" width="9.7109375" bestFit="1" customWidth="1"/>
  </cols>
  <sheetData>
    <row r="1" spans="1:11" x14ac:dyDescent="0.2">
      <c r="A1" s="18" t="s">
        <v>38</v>
      </c>
      <c r="B1" s="18"/>
      <c r="K1" s="1"/>
    </row>
    <row r="2" spans="1:1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29</v>
      </c>
      <c r="G2" s="2" t="s">
        <v>12</v>
      </c>
      <c r="H2" s="2" t="s">
        <v>9</v>
      </c>
      <c r="I2" s="2" t="s">
        <v>10</v>
      </c>
      <c r="J2" s="2" t="s">
        <v>11</v>
      </c>
      <c r="K2" s="5" t="s">
        <v>13</v>
      </c>
    </row>
    <row r="3" spans="1:11" x14ac:dyDescent="0.2">
      <c r="A3" t="s">
        <v>0</v>
      </c>
      <c r="B3" t="s">
        <v>3</v>
      </c>
      <c r="E3">
        <v>103</v>
      </c>
      <c r="G3">
        <v>1</v>
      </c>
      <c r="H3">
        <v>65</v>
      </c>
      <c r="I3">
        <v>18</v>
      </c>
      <c r="J3">
        <v>194</v>
      </c>
      <c r="K3" s="4">
        <f t="shared" ref="K3:K69" si="0">SUM(C3:J3)</f>
        <v>381</v>
      </c>
    </row>
    <row r="4" spans="1:11" x14ac:dyDescent="0.2">
      <c r="A4" s="16" t="s">
        <v>30</v>
      </c>
      <c r="B4" s="16"/>
      <c r="E4">
        <v>1</v>
      </c>
      <c r="H4">
        <v>1</v>
      </c>
      <c r="J4">
        <v>3</v>
      </c>
      <c r="K4" s="4">
        <f t="shared" si="0"/>
        <v>5</v>
      </c>
    </row>
    <row r="5" spans="1:11" x14ac:dyDescent="0.2">
      <c r="A5" s="9" t="s">
        <v>33</v>
      </c>
      <c r="B5" s="9"/>
      <c r="C5" s="9"/>
      <c r="D5" s="9"/>
      <c r="E5" s="9">
        <v>66</v>
      </c>
      <c r="F5" s="9"/>
      <c r="G5" s="9">
        <v>1</v>
      </c>
      <c r="H5" s="9">
        <v>26</v>
      </c>
      <c r="I5" s="9">
        <v>9</v>
      </c>
      <c r="J5" s="9">
        <v>133</v>
      </c>
      <c r="K5" s="10">
        <f t="shared" si="0"/>
        <v>235</v>
      </c>
    </row>
    <row r="6" spans="1:11" x14ac:dyDescent="0.2">
      <c r="A6" t="s">
        <v>0</v>
      </c>
      <c r="B6" t="s">
        <v>4</v>
      </c>
      <c r="E6">
        <v>15</v>
      </c>
      <c r="J6">
        <v>17</v>
      </c>
      <c r="K6" s="4">
        <f t="shared" si="0"/>
        <v>32</v>
      </c>
    </row>
    <row r="7" spans="1:11" x14ac:dyDescent="0.2">
      <c r="A7" s="16" t="s">
        <v>30</v>
      </c>
      <c r="B7" s="16"/>
      <c r="K7" s="4">
        <f t="shared" si="0"/>
        <v>0</v>
      </c>
    </row>
    <row r="8" spans="1:11" x14ac:dyDescent="0.2">
      <c r="A8" s="9" t="s">
        <v>33</v>
      </c>
      <c r="B8" s="11"/>
      <c r="C8" s="12"/>
      <c r="D8" s="12"/>
      <c r="E8" s="12">
        <v>12</v>
      </c>
      <c r="F8" s="12"/>
      <c r="G8" s="12"/>
      <c r="H8" s="12"/>
      <c r="I8" s="12"/>
      <c r="J8" s="12">
        <v>11</v>
      </c>
      <c r="K8" s="10">
        <f t="shared" si="0"/>
        <v>23</v>
      </c>
    </row>
    <row r="9" spans="1:11" x14ac:dyDescent="0.2">
      <c r="A9" t="s">
        <v>0</v>
      </c>
      <c r="B9" t="s">
        <v>5</v>
      </c>
      <c r="D9">
        <v>3</v>
      </c>
      <c r="E9">
        <v>22</v>
      </c>
      <c r="G9">
        <v>14</v>
      </c>
      <c r="H9">
        <v>121</v>
      </c>
      <c r="J9">
        <v>19</v>
      </c>
      <c r="K9" s="4">
        <f t="shared" si="0"/>
        <v>179</v>
      </c>
    </row>
    <row r="10" spans="1:11" x14ac:dyDescent="0.2">
      <c r="A10" s="16" t="s">
        <v>30</v>
      </c>
      <c r="B10" s="16"/>
      <c r="K10" s="4">
        <f t="shared" si="0"/>
        <v>0</v>
      </c>
    </row>
    <row r="11" spans="1:11" x14ac:dyDescent="0.2">
      <c r="A11" s="8" t="s">
        <v>33</v>
      </c>
      <c r="B11" s="7"/>
      <c r="D11">
        <v>3</v>
      </c>
      <c r="E11">
        <v>16</v>
      </c>
      <c r="G11">
        <v>7</v>
      </c>
      <c r="H11">
        <v>112</v>
      </c>
      <c r="J11">
        <v>17</v>
      </c>
      <c r="K11" s="4">
        <f t="shared" si="0"/>
        <v>155</v>
      </c>
    </row>
    <row r="12" spans="1:11" x14ac:dyDescent="0.2">
      <c r="A12" s="4" t="s">
        <v>0</v>
      </c>
      <c r="B12" s="4" t="s">
        <v>13</v>
      </c>
      <c r="C12" s="5">
        <f>C3+C6+C9</f>
        <v>0</v>
      </c>
      <c r="D12" s="5">
        <f t="shared" ref="D12:K12" si="1">D3+D6+D9</f>
        <v>3</v>
      </c>
      <c r="E12" s="5">
        <f t="shared" si="1"/>
        <v>140</v>
      </c>
      <c r="F12" s="5">
        <f t="shared" si="1"/>
        <v>0</v>
      </c>
      <c r="G12" s="5">
        <f t="shared" si="1"/>
        <v>15</v>
      </c>
      <c r="H12" s="5">
        <f t="shared" si="1"/>
        <v>186</v>
      </c>
      <c r="I12" s="5">
        <f t="shared" si="1"/>
        <v>18</v>
      </c>
      <c r="J12" s="5">
        <f t="shared" si="1"/>
        <v>230</v>
      </c>
      <c r="K12" s="5">
        <f t="shared" si="1"/>
        <v>592</v>
      </c>
    </row>
    <row r="13" spans="1:11" x14ac:dyDescent="0.2">
      <c r="A13" s="17" t="s">
        <v>31</v>
      </c>
      <c r="B13" s="17"/>
      <c r="C13" s="5">
        <f t="shared" ref="C13:K13" si="2">C4+C7+C10</f>
        <v>0</v>
      </c>
      <c r="D13" s="5">
        <f t="shared" si="2"/>
        <v>0</v>
      </c>
      <c r="E13" s="5">
        <f t="shared" si="2"/>
        <v>1</v>
      </c>
      <c r="F13" s="5">
        <f t="shared" si="2"/>
        <v>0</v>
      </c>
      <c r="G13" s="5">
        <f t="shared" si="2"/>
        <v>0</v>
      </c>
      <c r="H13" s="5">
        <f t="shared" si="2"/>
        <v>1</v>
      </c>
      <c r="I13" s="5">
        <f t="shared" si="2"/>
        <v>0</v>
      </c>
      <c r="J13" s="5">
        <f t="shared" si="2"/>
        <v>3</v>
      </c>
      <c r="K13" s="5">
        <f t="shared" si="2"/>
        <v>5</v>
      </c>
    </row>
    <row r="14" spans="1:11" x14ac:dyDescent="0.2">
      <c r="A14" s="17" t="s">
        <v>34</v>
      </c>
      <c r="B14" s="17"/>
      <c r="C14" s="5">
        <f t="shared" ref="C14:K14" si="3">C5+C8+C11</f>
        <v>0</v>
      </c>
      <c r="D14" s="5">
        <f t="shared" si="3"/>
        <v>3</v>
      </c>
      <c r="E14" s="5">
        <f t="shared" si="3"/>
        <v>94</v>
      </c>
      <c r="F14" s="5">
        <f t="shared" si="3"/>
        <v>0</v>
      </c>
      <c r="G14" s="5">
        <f t="shared" si="3"/>
        <v>8</v>
      </c>
      <c r="H14" s="5">
        <f t="shared" si="3"/>
        <v>138</v>
      </c>
      <c r="I14" s="5">
        <f t="shared" si="3"/>
        <v>9</v>
      </c>
      <c r="J14" s="5">
        <f t="shared" si="3"/>
        <v>161</v>
      </c>
      <c r="K14" s="5">
        <f t="shared" si="3"/>
        <v>413</v>
      </c>
    </row>
    <row r="15" spans="1:11" x14ac:dyDescent="0.2">
      <c r="A15" t="s">
        <v>14</v>
      </c>
      <c r="B15" t="s">
        <v>3</v>
      </c>
      <c r="C15">
        <v>6</v>
      </c>
      <c r="D15">
        <v>15</v>
      </c>
      <c r="E15">
        <v>420</v>
      </c>
      <c r="F15">
        <v>15</v>
      </c>
      <c r="H15">
        <v>941</v>
      </c>
      <c r="I15">
        <v>416</v>
      </c>
      <c r="K15" s="4">
        <f t="shared" si="0"/>
        <v>1813</v>
      </c>
    </row>
    <row r="16" spans="1:11" x14ac:dyDescent="0.2">
      <c r="A16" s="16" t="s">
        <v>30</v>
      </c>
      <c r="B16" s="16"/>
      <c r="E16">
        <v>13</v>
      </c>
      <c r="F16">
        <v>2</v>
      </c>
      <c r="H16">
        <v>35</v>
      </c>
      <c r="I16">
        <v>26</v>
      </c>
      <c r="K16" s="4">
        <f t="shared" si="0"/>
        <v>76</v>
      </c>
    </row>
    <row r="17" spans="1:11" x14ac:dyDescent="0.2">
      <c r="A17" s="9" t="s">
        <v>33</v>
      </c>
      <c r="B17" s="9"/>
      <c r="C17" s="9">
        <v>3</v>
      </c>
      <c r="D17" s="9">
        <v>11</v>
      </c>
      <c r="E17" s="9">
        <v>324</v>
      </c>
      <c r="F17" s="9">
        <v>11</v>
      </c>
      <c r="G17" s="9"/>
      <c r="H17" s="9">
        <v>703</v>
      </c>
      <c r="I17" s="9">
        <v>320</v>
      </c>
      <c r="J17" s="9"/>
      <c r="K17" s="10">
        <f t="shared" si="0"/>
        <v>1372</v>
      </c>
    </row>
    <row r="18" spans="1:11" x14ac:dyDescent="0.2">
      <c r="A18" t="s">
        <v>14</v>
      </c>
      <c r="B18" t="s">
        <v>4</v>
      </c>
      <c r="D18">
        <v>7</v>
      </c>
      <c r="E18">
        <v>5</v>
      </c>
      <c r="F18">
        <v>10</v>
      </c>
      <c r="K18" s="4">
        <f t="shared" si="0"/>
        <v>22</v>
      </c>
    </row>
    <row r="19" spans="1:11" x14ac:dyDescent="0.2">
      <c r="A19" s="16" t="s">
        <v>30</v>
      </c>
      <c r="B19" s="16"/>
      <c r="D19">
        <v>1</v>
      </c>
      <c r="K19" s="4">
        <f t="shared" si="0"/>
        <v>1</v>
      </c>
    </row>
    <row r="20" spans="1:11" x14ac:dyDescent="0.2">
      <c r="A20" s="9" t="s">
        <v>33</v>
      </c>
      <c r="B20" s="11"/>
      <c r="C20" s="12"/>
      <c r="D20" s="12">
        <v>7</v>
      </c>
      <c r="E20" s="12">
        <v>4</v>
      </c>
      <c r="F20" s="12">
        <v>1</v>
      </c>
      <c r="G20" s="12"/>
      <c r="H20" s="12"/>
      <c r="I20" s="12"/>
      <c r="J20" s="12"/>
      <c r="K20" s="10">
        <f t="shared" si="0"/>
        <v>12</v>
      </c>
    </row>
    <row r="21" spans="1:11" x14ac:dyDescent="0.2">
      <c r="A21" t="s">
        <v>14</v>
      </c>
      <c r="B21" t="s">
        <v>5</v>
      </c>
      <c r="D21">
        <v>5</v>
      </c>
      <c r="E21">
        <v>3</v>
      </c>
      <c r="G21">
        <v>135</v>
      </c>
      <c r="I21">
        <v>38</v>
      </c>
      <c r="K21" s="4">
        <f t="shared" si="0"/>
        <v>181</v>
      </c>
    </row>
    <row r="22" spans="1:11" x14ac:dyDescent="0.2">
      <c r="A22" s="16" t="s">
        <v>30</v>
      </c>
      <c r="B22" s="16"/>
      <c r="G22">
        <v>12</v>
      </c>
      <c r="I22">
        <v>1</v>
      </c>
      <c r="K22" s="4">
        <f t="shared" si="0"/>
        <v>13</v>
      </c>
    </row>
    <row r="23" spans="1:11" x14ac:dyDescent="0.2">
      <c r="A23" s="8" t="s">
        <v>33</v>
      </c>
      <c r="B23" s="7"/>
      <c r="D23">
        <v>5</v>
      </c>
      <c r="E23">
        <v>3</v>
      </c>
      <c r="G23">
        <v>76</v>
      </c>
      <c r="I23">
        <v>31</v>
      </c>
      <c r="K23" s="4">
        <f t="shared" si="0"/>
        <v>115</v>
      </c>
    </row>
    <row r="24" spans="1:11" x14ac:dyDescent="0.2">
      <c r="A24" s="4" t="s">
        <v>14</v>
      </c>
      <c r="B24" s="4" t="s">
        <v>13</v>
      </c>
      <c r="C24" s="5">
        <f>SUM(C15+C18+C21)</f>
        <v>6</v>
      </c>
      <c r="D24" s="5">
        <f t="shared" ref="D24:K24" si="4">SUM(D15+D18+D21)</f>
        <v>27</v>
      </c>
      <c r="E24" s="5">
        <f t="shared" si="4"/>
        <v>428</v>
      </c>
      <c r="F24" s="5">
        <f t="shared" si="4"/>
        <v>25</v>
      </c>
      <c r="G24" s="5">
        <f t="shared" si="4"/>
        <v>135</v>
      </c>
      <c r="H24" s="5">
        <f t="shared" si="4"/>
        <v>941</v>
      </c>
      <c r="I24" s="5">
        <f t="shared" si="4"/>
        <v>454</v>
      </c>
      <c r="J24" s="5">
        <f t="shared" si="4"/>
        <v>0</v>
      </c>
      <c r="K24" s="5">
        <f t="shared" si="4"/>
        <v>2016</v>
      </c>
    </row>
    <row r="25" spans="1:11" x14ac:dyDescent="0.2">
      <c r="A25" s="17" t="s">
        <v>31</v>
      </c>
      <c r="B25" s="17"/>
      <c r="C25" s="5">
        <f t="shared" ref="C25:K25" si="5">SUM(C16+C19+C22)</f>
        <v>0</v>
      </c>
      <c r="D25" s="5">
        <f t="shared" si="5"/>
        <v>1</v>
      </c>
      <c r="E25" s="5">
        <f t="shared" si="5"/>
        <v>13</v>
      </c>
      <c r="F25" s="5">
        <f t="shared" si="5"/>
        <v>2</v>
      </c>
      <c r="G25" s="5">
        <f t="shared" si="5"/>
        <v>12</v>
      </c>
      <c r="H25" s="5">
        <f t="shared" si="5"/>
        <v>35</v>
      </c>
      <c r="I25" s="5">
        <f t="shared" si="5"/>
        <v>27</v>
      </c>
      <c r="J25" s="5">
        <f t="shared" si="5"/>
        <v>0</v>
      </c>
      <c r="K25" s="5">
        <f t="shared" si="5"/>
        <v>90</v>
      </c>
    </row>
    <row r="26" spans="1:11" x14ac:dyDescent="0.2">
      <c r="A26" s="17" t="s">
        <v>34</v>
      </c>
      <c r="B26" s="17"/>
      <c r="C26" s="5">
        <f t="shared" ref="C26:K26" si="6">SUM(C17+C20+C23)</f>
        <v>3</v>
      </c>
      <c r="D26" s="5">
        <f t="shared" si="6"/>
        <v>23</v>
      </c>
      <c r="E26" s="5">
        <f t="shared" si="6"/>
        <v>331</v>
      </c>
      <c r="F26" s="5">
        <f t="shared" si="6"/>
        <v>12</v>
      </c>
      <c r="G26" s="5">
        <f t="shared" si="6"/>
        <v>76</v>
      </c>
      <c r="H26" s="5">
        <f t="shared" si="6"/>
        <v>703</v>
      </c>
      <c r="I26" s="5">
        <f t="shared" si="6"/>
        <v>351</v>
      </c>
      <c r="J26" s="5">
        <f t="shared" si="6"/>
        <v>0</v>
      </c>
      <c r="K26" s="5">
        <f t="shared" si="6"/>
        <v>1499</v>
      </c>
    </row>
    <row r="27" spans="1:11" x14ac:dyDescent="0.2">
      <c r="A27" t="s">
        <v>35</v>
      </c>
      <c r="B27" t="s">
        <v>3</v>
      </c>
      <c r="D27">
        <v>8</v>
      </c>
      <c r="H27">
        <v>103</v>
      </c>
      <c r="I27">
        <v>12</v>
      </c>
      <c r="K27" s="4">
        <f t="shared" si="0"/>
        <v>123</v>
      </c>
    </row>
    <row r="28" spans="1:11" x14ac:dyDescent="0.2">
      <c r="A28" s="16" t="s">
        <v>30</v>
      </c>
      <c r="B28" s="16"/>
      <c r="H28">
        <v>3</v>
      </c>
      <c r="I28">
        <v>3</v>
      </c>
      <c r="K28" s="4">
        <f t="shared" si="0"/>
        <v>6</v>
      </c>
    </row>
    <row r="29" spans="1:11" x14ac:dyDescent="0.2">
      <c r="A29" s="9" t="s">
        <v>33</v>
      </c>
      <c r="B29" s="9"/>
      <c r="C29" s="9"/>
      <c r="D29" s="9">
        <v>8</v>
      </c>
      <c r="E29" s="9"/>
      <c r="F29" s="9"/>
      <c r="G29" s="9"/>
      <c r="H29" s="9">
        <v>99</v>
      </c>
      <c r="I29" s="9">
        <v>12</v>
      </c>
      <c r="J29" s="9"/>
      <c r="K29" s="10">
        <f t="shared" si="0"/>
        <v>119</v>
      </c>
    </row>
    <row r="30" spans="1:11" x14ac:dyDescent="0.2">
      <c r="A30" t="s">
        <v>35</v>
      </c>
      <c r="B30" t="s">
        <v>4</v>
      </c>
      <c r="D30">
        <v>8</v>
      </c>
      <c r="E30">
        <v>2</v>
      </c>
      <c r="F30">
        <v>66</v>
      </c>
      <c r="H30">
        <v>9</v>
      </c>
      <c r="K30" s="4">
        <f t="shared" si="0"/>
        <v>85</v>
      </c>
    </row>
    <row r="31" spans="1:11" x14ac:dyDescent="0.2">
      <c r="A31" s="16" t="s">
        <v>30</v>
      </c>
      <c r="B31" s="16"/>
      <c r="H31">
        <v>1</v>
      </c>
      <c r="K31" s="4">
        <f t="shared" si="0"/>
        <v>1</v>
      </c>
    </row>
    <row r="32" spans="1:11" x14ac:dyDescent="0.2">
      <c r="A32" s="9" t="s">
        <v>33</v>
      </c>
      <c r="B32" s="11"/>
      <c r="C32" s="12"/>
      <c r="D32" s="12">
        <v>8</v>
      </c>
      <c r="E32" s="12">
        <v>1</v>
      </c>
      <c r="F32" s="12">
        <v>63</v>
      </c>
      <c r="G32" s="12"/>
      <c r="H32" s="12">
        <v>6</v>
      </c>
      <c r="I32" s="12"/>
      <c r="J32" s="12"/>
      <c r="K32" s="10">
        <f t="shared" si="0"/>
        <v>78</v>
      </c>
    </row>
    <row r="33" spans="1:11" x14ac:dyDescent="0.2">
      <c r="A33" t="s">
        <v>35</v>
      </c>
      <c r="B33" t="s">
        <v>5</v>
      </c>
      <c r="E33">
        <v>2</v>
      </c>
      <c r="F33">
        <v>107</v>
      </c>
      <c r="H33">
        <v>93</v>
      </c>
      <c r="I33">
        <v>55</v>
      </c>
      <c r="K33" s="4">
        <f t="shared" si="0"/>
        <v>257</v>
      </c>
    </row>
    <row r="34" spans="1:11" x14ac:dyDescent="0.2">
      <c r="A34" s="16" t="s">
        <v>30</v>
      </c>
      <c r="B34" s="16"/>
      <c r="H34">
        <v>1</v>
      </c>
      <c r="I34">
        <v>1</v>
      </c>
      <c r="K34" s="4">
        <f t="shared" si="0"/>
        <v>2</v>
      </c>
    </row>
    <row r="35" spans="1:11" x14ac:dyDescent="0.2">
      <c r="A35" s="9" t="s">
        <v>33</v>
      </c>
      <c r="B35" s="11"/>
      <c r="C35" s="12"/>
      <c r="D35" s="12"/>
      <c r="E35" s="12">
        <v>2</v>
      </c>
      <c r="F35" s="12">
        <v>105</v>
      </c>
      <c r="G35" s="12"/>
      <c r="H35" s="12">
        <v>89</v>
      </c>
      <c r="I35" s="12">
        <v>54</v>
      </c>
      <c r="J35" s="12"/>
      <c r="K35" s="10">
        <f t="shared" si="0"/>
        <v>250</v>
      </c>
    </row>
    <row r="36" spans="1:11" x14ac:dyDescent="0.2">
      <c r="A36" t="s">
        <v>36</v>
      </c>
      <c r="B36" t="s">
        <v>4</v>
      </c>
      <c r="H36">
        <v>1</v>
      </c>
      <c r="K36" s="4">
        <f>SUM(C36:J36)</f>
        <v>1</v>
      </c>
    </row>
    <row r="37" spans="1:11" x14ac:dyDescent="0.2">
      <c r="A37" s="16" t="s">
        <v>30</v>
      </c>
      <c r="B37" s="16"/>
      <c r="K37" s="4">
        <f>SUM(C37:J37)</f>
        <v>0</v>
      </c>
    </row>
    <row r="38" spans="1:11" x14ac:dyDescent="0.2">
      <c r="A38" s="9" t="s">
        <v>33</v>
      </c>
      <c r="B38" s="11"/>
      <c r="C38" s="12"/>
      <c r="D38" s="12"/>
      <c r="E38" s="12"/>
      <c r="F38" s="12"/>
      <c r="G38" s="12"/>
      <c r="H38" s="12">
        <v>1</v>
      </c>
      <c r="I38" s="12"/>
      <c r="J38" s="12"/>
      <c r="K38" s="10">
        <f>SUM(C38:J38)</f>
        <v>1</v>
      </c>
    </row>
    <row r="39" spans="1:11" x14ac:dyDescent="0.2">
      <c r="A39" t="s">
        <v>36</v>
      </c>
      <c r="B39" t="s">
        <v>5</v>
      </c>
      <c r="H39">
        <v>2</v>
      </c>
      <c r="K39" s="4">
        <f t="shared" si="0"/>
        <v>2</v>
      </c>
    </row>
    <row r="40" spans="1:11" x14ac:dyDescent="0.2">
      <c r="A40" s="16" t="s">
        <v>30</v>
      </c>
      <c r="B40" s="16"/>
      <c r="K40" s="4">
        <f t="shared" si="0"/>
        <v>0</v>
      </c>
    </row>
    <row r="41" spans="1:11" x14ac:dyDescent="0.2">
      <c r="A41" s="8" t="s">
        <v>33</v>
      </c>
      <c r="B41" s="7"/>
      <c r="H41">
        <v>1</v>
      </c>
      <c r="K41" s="4">
        <f t="shared" si="0"/>
        <v>1</v>
      </c>
    </row>
    <row r="42" spans="1:11" x14ac:dyDescent="0.2">
      <c r="A42" s="4" t="s">
        <v>37</v>
      </c>
      <c r="B42" s="4" t="s">
        <v>13</v>
      </c>
      <c r="C42" s="5">
        <f>SUM(C27+C30+C33+C36+C39)</f>
        <v>0</v>
      </c>
      <c r="D42" s="5">
        <f t="shared" ref="D42:K42" si="7">SUM(D27+D30+D33+D36+D39)</f>
        <v>16</v>
      </c>
      <c r="E42" s="5">
        <f t="shared" si="7"/>
        <v>4</v>
      </c>
      <c r="F42" s="5">
        <f t="shared" si="7"/>
        <v>173</v>
      </c>
      <c r="G42" s="5">
        <f t="shared" si="7"/>
        <v>0</v>
      </c>
      <c r="H42" s="5">
        <f t="shared" si="7"/>
        <v>208</v>
      </c>
      <c r="I42" s="5">
        <f t="shared" si="7"/>
        <v>67</v>
      </c>
      <c r="J42" s="5">
        <f t="shared" si="7"/>
        <v>0</v>
      </c>
      <c r="K42" s="5">
        <f t="shared" si="7"/>
        <v>468</v>
      </c>
    </row>
    <row r="43" spans="1:11" x14ac:dyDescent="0.2">
      <c r="A43" s="17" t="s">
        <v>31</v>
      </c>
      <c r="B43" s="17"/>
      <c r="C43" s="5">
        <f t="shared" ref="C43:K43" si="8">SUM(C28+C31+C34+C37+C40)</f>
        <v>0</v>
      </c>
      <c r="D43" s="5">
        <f t="shared" si="8"/>
        <v>0</v>
      </c>
      <c r="E43" s="5">
        <f t="shared" si="8"/>
        <v>0</v>
      </c>
      <c r="F43" s="5">
        <f t="shared" si="8"/>
        <v>0</v>
      </c>
      <c r="G43" s="5">
        <f t="shared" si="8"/>
        <v>0</v>
      </c>
      <c r="H43" s="5">
        <f t="shared" si="8"/>
        <v>5</v>
      </c>
      <c r="I43" s="5">
        <f t="shared" si="8"/>
        <v>4</v>
      </c>
      <c r="J43" s="5">
        <f t="shared" si="8"/>
        <v>0</v>
      </c>
      <c r="K43" s="5">
        <f t="shared" si="8"/>
        <v>9</v>
      </c>
    </row>
    <row r="44" spans="1:11" x14ac:dyDescent="0.2">
      <c r="A44" s="17" t="s">
        <v>34</v>
      </c>
      <c r="B44" s="17"/>
      <c r="C44" s="5">
        <f t="shared" ref="C44:K44" si="9">SUM(C29+C32+C35+C38+C41)</f>
        <v>0</v>
      </c>
      <c r="D44" s="5">
        <f t="shared" si="9"/>
        <v>16</v>
      </c>
      <c r="E44" s="5">
        <f t="shared" si="9"/>
        <v>3</v>
      </c>
      <c r="F44" s="5">
        <f t="shared" si="9"/>
        <v>168</v>
      </c>
      <c r="G44" s="5">
        <f t="shared" si="9"/>
        <v>0</v>
      </c>
      <c r="H44" s="5">
        <f t="shared" si="9"/>
        <v>196</v>
      </c>
      <c r="I44" s="5">
        <f t="shared" si="9"/>
        <v>66</v>
      </c>
      <c r="J44" s="5">
        <f t="shared" si="9"/>
        <v>0</v>
      </c>
      <c r="K44" s="5">
        <f t="shared" si="9"/>
        <v>449</v>
      </c>
    </row>
    <row r="45" spans="1:11" x14ac:dyDescent="0.2">
      <c r="A45" t="s">
        <v>15</v>
      </c>
      <c r="B45" t="s">
        <v>3</v>
      </c>
      <c r="C45">
        <v>8</v>
      </c>
      <c r="D45">
        <v>16</v>
      </c>
      <c r="E45">
        <v>45</v>
      </c>
      <c r="H45">
        <v>153</v>
      </c>
      <c r="I45">
        <v>64</v>
      </c>
      <c r="K45" s="4">
        <f t="shared" si="0"/>
        <v>286</v>
      </c>
    </row>
    <row r="46" spans="1:11" x14ac:dyDescent="0.2">
      <c r="A46" s="16" t="s">
        <v>30</v>
      </c>
      <c r="B46" s="16"/>
      <c r="D46">
        <v>1</v>
      </c>
      <c r="E46">
        <v>1</v>
      </c>
      <c r="H46">
        <v>3</v>
      </c>
      <c r="I46">
        <v>9</v>
      </c>
      <c r="K46" s="4">
        <f t="shared" si="0"/>
        <v>14</v>
      </c>
    </row>
    <row r="47" spans="1:11" x14ac:dyDescent="0.2">
      <c r="A47" s="9" t="s">
        <v>33</v>
      </c>
      <c r="B47" s="9"/>
      <c r="C47" s="9"/>
      <c r="D47" s="9"/>
      <c r="E47" s="9">
        <v>8</v>
      </c>
      <c r="F47" s="9"/>
      <c r="G47" s="9"/>
      <c r="H47" s="9">
        <v>11</v>
      </c>
      <c r="I47" s="9">
        <v>18</v>
      </c>
      <c r="J47" s="9"/>
      <c r="K47" s="10">
        <f t="shared" si="0"/>
        <v>37</v>
      </c>
    </row>
    <row r="48" spans="1:11" x14ac:dyDescent="0.2">
      <c r="A48" t="s">
        <v>15</v>
      </c>
      <c r="B48" t="s">
        <v>4</v>
      </c>
      <c r="D48">
        <v>14</v>
      </c>
      <c r="H48">
        <v>15</v>
      </c>
      <c r="I48">
        <v>2</v>
      </c>
      <c r="K48" s="4">
        <f t="shared" si="0"/>
        <v>31</v>
      </c>
    </row>
    <row r="49" spans="1:11" x14ac:dyDescent="0.2">
      <c r="A49" s="16" t="s">
        <v>30</v>
      </c>
      <c r="B49" s="16"/>
      <c r="K49" s="4">
        <f t="shared" si="0"/>
        <v>0</v>
      </c>
    </row>
    <row r="50" spans="1:11" x14ac:dyDescent="0.2">
      <c r="A50" s="9" t="s">
        <v>33</v>
      </c>
      <c r="B50" s="11"/>
      <c r="C50" s="12"/>
      <c r="D50" s="12">
        <v>2</v>
      </c>
      <c r="E50" s="12"/>
      <c r="F50" s="12"/>
      <c r="G50" s="12"/>
      <c r="H50" s="12">
        <v>3</v>
      </c>
      <c r="I50" s="12"/>
      <c r="J50" s="12"/>
      <c r="K50" s="10">
        <f t="shared" si="0"/>
        <v>5</v>
      </c>
    </row>
    <row r="51" spans="1:11" x14ac:dyDescent="0.2">
      <c r="A51" t="s">
        <v>15</v>
      </c>
      <c r="B51" t="s">
        <v>5</v>
      </c>
      <c r="C51">
        <v>16</v>
      </c>
      <c r="E51">
        <v>5</v>
      </c>
      <c r="G51">
        <v>9</v>
      </c>
      <c r="I51">
        <v>26</v>
      </c>
      <c r="K51" s="4">
        <f t="shared" si="0"/>
        <v>56</v>
      </c>
    </row>
    <row r="52" spans="1:11" x14ac:dyDescent="0.2">
      <c r="A52" s="16" t="s">
        <v>30</v>
      </c>
      <c r="B52" s="16"/>
      <c r="G52">
        <v>2</v>
      </c>
      <c r="K52" s="4">
        <f t="shared" si="0"/>
        <v>2</v>
      </c>
    </row>
    <row r="53" spans="1:11" x14ac:dyDescent="0.2">
      <c r="A53" s="8" t="s">
        <v>33</v>
      </c>
      <c r="B53" s="7"/>
      <c r="C53">
        <v>1</v>
      </c>
      <c r="E53">
        <v>1</v>
      </c>
      <c r="G53">
        <v>1</v>
      </c>
      <c r="I53">
        <v>16</v>
      </c>
      <c r="K53" s="4">
        <f t="shared" si="0"/>
        <v>19</v>
      </c>
    </row>
    <row r="54" spans="1:11" x14ac:dyDescent="0.2">
      <c r="A54" s="4" t="s">
        <v>15</v>
      </c>
      <c r="B54" s="4" t="s">
        <v>13</v>
      </c>
      <c r="C54" s="5">
        <f>SUM(C45+C48+C51)</f>
        <v>24</v>
      </c>
      <c r="D54" s="5">
        <f t="shared" ref="D54:K54" si="10">SUM(D45+D48+D51)</f>
        <v>30</v>
      </c>
      <c r="E54" s="5">
        <f t="shared" si="10"/>
        <v>50</v>
      </c>
      <c r="F54" s="5">
        <f t="shared" si="10"/>
        <v>0</v>
      </c>
      <c r="G54" s="5">
        <f t="shared" si="10"/>
        <v>9</v>
      </c>
      <c r="H54" s="5">
        <f t="shared" si="10"/>
        <v>168</v>
      </c>
      <c r="I54" s="5">
        <f t="shared" si="10"/>
        <v>92</v>
      </c>
      <c r="J54" s="5">
        <f t="shared" si="10"/>
        <v>0</v>
      </c>
      <c r="K54" s="5">
        <f t="shared" si="10"/>
        <v>373</v>
      </c>
    </row>
    <row r="55" spans="1:11" x14ac:dyDescent="0.2">
      <c r="A55" s="17" t="s">
        <v>31</v>
      </c>
      <c r="B55" s="17"/>
      <c r="C55" s="5">
        <f t="shared" ref="C55:K55" si="11">SUM(C46+C49+C52)</f>
        <v>0</v>
      </c>
      <c r="D55" s="5">
        <f t="shared" si="11"/>
        <v>1</v>
      </c>
      <c r="E55" s="5">
        <f t="shared" si="11"/>
        <v>1</v>
      </c>
      <c r="F55" s="5">
        <f t="shared" si="11"/>
        <v>0</v>
      </c>
      <c r="G55" s="5">
        <f t="shared" si="11"/>
        <v>2</v>
      </c>
      <c r="H55" s="5">
        <f t="shared" si="11"/>
        <v>3</v>
      </c>
      <c r="I55" s="5">
        <f t="shared" si="11"/>
        <v>9</v>
      </c>
      <c r="J55" s="5">
        <f t="shared" si="11"/>
        <v>0</v>
      </c>
      <c r="K55" s="5">
        <f t="shared" si="11"/>
        <v>16</v>
      </c>
    </row>
    <row r="56" spans="1:11" x14ac:dyDescent="0.2">
      <c r="A56" s="17" t="s">
        <v>34</v>
      </c>
      <c r="B56" s="17"/>
      <c r="C56" s="5">
        <f t="shared" ref="C56:K56" si="12">SUM(C47+C50+C53)</f>
        <v>1</v>
      </c>
      <c r="D56" s="5">
        <f t="shared" si="12"/>
        <v>2</v>
      </c>
      <c r="E56" s="5">
        <f t="shared" si="12"/>
        <v>9</v>
      </c>
      <c r="F56" s="5">
        <f t="shared" si="12"/>
        <v>0</v>
      </c>
      <c r="G56" s="5">
        <f t="shared" si="12"/>
        <v>1</v>
      </c>
      <c r="H56" s="5">
        <f t="shared" si="12"/>
        <v>14</v>
      </c>
      <c r="I56" s="5">
        <f t="shared" si="12"/>
        <v>34</v>
      </c>
      <c r="J56" s="5">
        <f t="shared" si="12"/>
        <v>0</v>
      </c>
      <c r="K56" s="5">
        <f t="shared" si="12"/>
        <v>61</v>
      </c>
    </row>
    <row r="57" spans="1:11" x14ac:dyDescent="0.2">
      <c r="A57" t="s">
        <v>17</v>
      </c>
      <c r="B57" t="s">
        <v>3</v>
      </c>
      <c r="D57">
        <v>7</v>
      </c>
      <c r="E57">
        <v>280</v>
      </c>
      <c r="F57">
        <v>1</v>
      </c>
      <c r="H57">
        <v>238</v>
      </c>
      <c r="I57">
        <v>178</v>
      </c>
      <c r="K57" s="4">
        <f t="shared" si="0"/>
        <v>704</v>
      </c>
    </row>
    <row r="58" spans="1:11" x14ac:dyDescent="0.2">
      <c r="A58" s="16" t="s">
        <v>30</v>
      </c>
      <c r="B58" s="16"/>
      <c r="E58">
        <v>3</v>
      </c>
      <c r="H58">
        <v>11</v>
      </c>
      <c r="I58">
        <v>15</v>
      </c>
      <c r="K58" s="4">
        <f t="shared" si="0"/>
        <v>29</v>
      </c>
    </row>
    <row r="59" spans="1:11" x14ac:dyDescent="0.2">
      <c r="A59" s="9" t="s">
        <v>33</v>
      </c>
      <c r="B59" s="9"/>
      <c r="C59" s="9"/>
      <c r="D59" s="9">
        <v>4</v>
      </c>
      <c r="E59" s="9">
        <v>235</v>
      </c>
      <c r="F59" s="9">
        <v>1</v>
      </c>
      <c r="G59" s="9"/>
      <c r="H59" s="9">
        <v>199</v>
      </c>
      <c r="I59" s="9">
        <v>161</v>
      </c>
      <c r="J59" s="9"/>
      <c r="K59" s="10">
        <f t="shared" si="0"/>
        <v>600</v>
      </c>
    </row>
    <row r="60" spans="1:11" x14ac:dyDescent="0.2">
      <c r="A60" t="s">
        <v>17</v>
      </c>
      <c r="B60" t="s">
        <v>4</v>
      </c>
      <c r="D60">
        <v>1</v>
      </c>
      <c r="E60">
        <v>4</v>
      </c>
      <c r="F60">
        <v>339</v>
      </c>
      <c r="H60">
        <v>2</v>
      </c>
      <c r="I60">
        <v>23</v>
      </c>
      <c r="K60" s="4">
        <f t="shared" si="0"/>
        <v>369</v>
      </c>
    </row>
    <row r="61" spans="1:11" x14ac:dyDescent="0.2">
      <c r="A61" s="16" t="s">
        <v>30</v>
      </c>
      <c r="B61" s="16"/>
      <c r="F61">
        <v>2</v>
      </c>
      <c r="K61" s="4">
        <f t="shared" si="0"/>
        <v>2</v>
      </c>
    </row>
    <row r="62" spans="1:11" x14ac:dyDescent="0.2">
      <c r="A62" s="9" t="s">
        <v>33</v>
      </c>
      <c r="B62" s="11"/>
      <c r="C62" s="12"/>
      <c r="D62" s="12"/>
      <c r="E62" s="12">
        <v>4</v>
      </c>
      <c r="F62" s="12">
        <v>308</v>
      </c>
      <c r="G62" s="12"/>
      <c r="H62" s="12">
        <v>2</v>
      </c>
      <c r="I62" s="12">
        <v>21</v>
      </c>
      <c r="J62" s="12"/>
      <c r="K62" s="10">
        <f t="shared" si="0"/>
        <v>335</v>
      </c>
    </row>
    <row r="63" spans="1:11" x14ac:dyDescent="0.2">
      <c r="A63" t="s">
        <v>17</v>
      </c>
      <c r="B63" t="s">
        <v>5</v>
      </c>
      <c r="C63">
        <v>13</v>
      </c>
      <c r="D63">
        <v>10</v>
      </c>
      <c r="G63">
        <v>28</v>
      </c>
      <c r="H63">
        <v>35</v>
      </c>
      <c r="I63">
        <v>81</v>
      </c>
      <c r="K63" s="4">
        <f t="shared" si="0"/>
        <v>167</v>
      </c>
    </row>
    <row r="64" spans="1:11" x14ac:dyDescent="0.2">
      <c r="A64" s="16" t="s">
        <v>30</v>
      </c>
      <c r="B64" s="16"/>
      <c r="G64">
        <v>2</v>
      </c>
      <c r="H64">
        <v>1</v>
      </c>
      <c r="I64">
        <v>1</v>
      </c>
      <c r="K64" s="4">
        <f t="shared" si="0"/>
        <v>4</v>
      </c>
    </row>
    <row r="65" spans="1:11" x14ac:dyDescent="0.2">
      <c r="A65" s="8" t="s">
        <v>33</v>
      </c>
      <c r="B65" s="7"/>
      <c r="C65">
        <v>13</v>
      </c>
      <c r="D65">
        <v>9</v>
      </c>
      <c r="G65">
        <v>24</v>
      </c>
      <c r="H65">
        <v>33</v>
      </c>
      <c r="I65">
        <v>66</v>
      </c>
      <c r="K65" s="4">
        <f t="shared" si="0"/>
        <v>145</v>
      </c>
    </row>
    <row r="66" spans="1:11" x14ac:dyDescent="0.2">
      <c r="A66" s="4" t="s">
        <v>17</v>
      </c>
      <c r="B66" s="4" t="s">
        <v>13</v>
      </c>
      <c r="C66" s="5">
        <f>SUM(C57+C60+C63)</f>
        <v>13</v>
      </c>
      <c r="D66" s="5">
        <f t="shared" ref="D66:K66" si="13">SUM(D57+D60+D63)</f>
        <v>18</v>
      </c>
      <c r="E66" s="5">
        <f t="shared" si="13"/>
        <v>284</v>
      </c>
      <c r="F66" s="5">
        <f t="shared" si="13"/>
        <v>340</v>
      </c>
      <c r="G66" s="5">
        <f t="shared" si="13"/>
        <v>28</v>
      </c>
      <c r="H66" s="5">
        <f t="shared" si="13"/>
        <v>275</v>
      </c>
      <c r="I66" s="5">
        <f t="shared" si="13"/>
        <v>282</v>
      </c>
      <c r="J66" s="5">
        <f t="shared" si="13"/>
        <v>0</v>
      </c>
      <c r="K66" s="5">
        <f t="shared" si="13"/>
        <v>1240</v>
      </c>
    </row>
    <row r="67" spans="1:11" x14ac:dyDescent="0.2">
      <c r="A67" s="17" t="s">
        <v>31</v>
      </c>
      <c r="B67" s="17"/>
      <c r="C67" s="5">
        <f t="shared" ref="C67:K67" si="14">SUM(C58+C61+C64)</f>
        <v>0</v>
      </c>
      <c r="D67" s="5">
        <f t="shared" si="14"/>
        <v>0</v>
      </c>
      <c r="E67" s="5">
        <f t="shared" si="14"/>
        <v>3</v>
      </c>
      <c r="F67" s="5">
        <f t="shared" si="14"/>
        <v>2</v>
      </c>
      <c r="G67" s="5">
        <f t="shared" si="14"/>
        <v>2</v>
      </c>
      <c r="H67" s="5">
        <f t="shared" si="14"/>
        <v>12</v>
      </c>
      <c r="I67" s="5">
        <f t="shared" si="14"/>
        <v>16</v>
      </c>
      <c r="J67" s="5">
        <f t="shared" si="14"/>
        <v>0</v>
      </c>
      <c r="K67" s="5">
        <f t="shared" si="14"/>
        <v>35</v>
      </c>
    </row>
    <row r="68" spans="1:11" x14ac:dyDescent="0.2">
      <c r="A68" s="17" t="s">
        <v>34</v>
      </c>
      <c r="B68" s="17"/>
      <c r="C68" s="5">
        <f t="shared" ref="C68:K68" si="15">SUM(C59+C62+C65)</f>
        <v>13</v>
      </c>
      <c r="D68" s="5">
        <f t="shared" si="15"/>
        <v>13</v>
      </c>
      <c r="E68" s="5">
        <f t="shared" si="15"/>
        <v>239</v>
      </c>
      <c r="F68" s="5">
        <f t="shared" si="15"/>
        <v>309</v>
      </c>
      <c r="G68" s="5">
        <f t="shared" si="15"/>
        <v>24</v>
      </c>
      <c r="H68" s="5">
        <f t="shared" si="15"/>
        <v>234</v>
      </c>
      <c r="I68" s="5">
        <f t="shared" si="15"/>
        <v>248</v>
      </c>
      <c r="J68" s="5">
        <f t="shared" si="15"/>
        <v>0</v>
      </c>
      <c r="K68" s="5">
        <f t="shared" si="15"/>
        <v>1080</v>
      </c>
    </row>
    <row r="69" spans="1:11" x14ac:dyDescent="0.2">
      <c r="A69" s="3" t="s">
        <v>27</v>
      </c>
      <c r="B69" t="s">
        <v>3</v>
      </c>
      <c r="D69">
        <v>3</v>
      </c>
      <c r="E69">
        <v>70</v>
      </c>
      <c r="H69">
        <v>250</v>
      </c>
      <c r="I69">
        <v>92</v>
      </c>
      <c r="K69" s="4">
        <f t="shared" si="0"/>
        <v>415</v>
      </c>
    </row>
    <row r="70" spans="1:11" x14ac:dyDescent="0.2">
      <c r="A70" s="16" t="s">
        <v>30</v>
      </c>
      <c r="B70" s="16"/>
      <c r="E70">
        <v>3</v>
      </c>
      <c r="H70">
        <v>2</v>
      </c>
      <c r="I70">
        <v>9</v>
      </c>
      <c r="K70" s="4">
        <f t="shared" ref="K70:K107" si="16">SUM(C70:J70)</f>
        <v>14</v>
      </c>
    </row>
    <row r="71" spans="1:11" x14ac:dyDescent="0.2">
      <c r="A71" s="9" t="s">
        <v>33</v>
      </c>
      <c r="B71" s="9"/>
      <c r="C71" s="9"/>
      <c r="D71" s="9">
        <v>2</v>
      </c>
      <c r="E71" s="9">
        <v>47</v>
      </c>
      <c r="F71" s="9"/>
      <c r="G71" s="9"/>
      <c r="H71" s="9">
        <v>189</v>
      </c>
      <c r="I71" s="9">
        <v>73</v>
      </c>
      <c r="J71" s="9"/>
      <c r="K71" s="10">
        <f t="shared" si="16"/>
        <v>311</v>
      </c>
    </row>
    <row r="72" spans="1:11" x14ac:dyDescent="0.2">
      <c r="A72" s="3" t="s">
        <v>27</v>
      </c>
      <c r="B72" t="s">
        <v>4</v>
      </c>
      <c r="F72">
        <v>7</v>
      </c>
      <c r="H72">
        <v>8</v>
      </c>
      <c r="I72">
        <v>15</v>
      </c>
      <c r="K72" s="4">
        <f t="shared" si="16"/>
        <v>30</v>
      </c>
    </row>
    <row r="73" spans="1:11" x14ac:dyDescent="0.2">
      <c r="A73" s="16" t="s">
        <v>30</v>
      </c>
      <c r="B73" s="16"/>
      <c r="K73" s="4">
        <f t="shared" si="16"/>
        <v>0</v>
      </c>
    </row>
    <row r="74" spans="1:11" x14ac:dyDescent="0.2">
      <c r="A74" s="9" t="s">
        <v>33</v>
      </c>
      <c r="B74" s="11"/>
      <c r="C74" s="12"/>
      <c r="D74" s="12"/>
      <c r="E74" s="12"/>
      <c r="F74" s="12">
        <v>4</v>
      </c>
      <c r="G74" s="12"/>
      <c r="H74" s="12">
        <v>7</v>
      </c>
      <c r="I74" s="12">
        <v>7</v>
      </c>
      <c r="J74" s="12"/>
      <c r="K74" s="10">
        <f t="shared" si="16"/>
        <v>18</v>
      </c>
    </row>
    <row r="75" spans="1:11" x14ac:dyDescent="0.2">
      <c r="A75" s="3" t="s">
        <v>27</v>
      </c>
      <c r="B75" t="s">
        <v>5</v>
      </c>
      <c r="E75">
        <v>3</v>
      </c>
      <c r="F75">
        <v>3</v>
      </c>
      <c r="G75">
        <v>12</v>
      </c>
      <c r="H75">
        <v>2</v>
      </c>
      <c r="I75">
        <v>25</v>
      </c>
      <c r="K75" s="4">
        <f>SUM(C75:J75)</f>
        <v>45</v>
      </c>
    </row>
    <row r="76" spans="1:11" x14ac:dyDescent="0.2">
      <c r="A76" s="16" t="s">
        <v>30</v>
      </c>
      <c r="B76" s="16"/>
      <c r="G76">
        <v>1</v>
      </c>
      <c r="I76">
        <v>1</v>
      </c>
      <c r="K76" s="4">
        <f>SUM(C76:J76)</f>
        <v>2</v>
      </c>
    </row>
    <row r="77" spans="1:11" x14ac:dyDescent="0.2">
      <c r="A77" s="9" t="s">
        <v>33</v>
      </c>
      <c r="B77" s="11"/>
      <c r="C77" s="12"/>
      <c r="D77" s="12"/>
      <c r="E77" s="12">
        <v>3</v>
      </c>
      <c r="F77" s="12">
        <v>1</v>
      </c>
      <c r="G77" s="12">
        <v>5</v>
      </c>
      <c r="H77" s="12">
        <v>2</v>
      </c>
      <c r="I77" s="12">
        <v>22</v>
      </c>
      <c r="J77" s="12"/>
      <c r="K77" s="10">
        <f>SUM(C77:J77)</f>
        <v>33</v>
      </c>
    </row>
    <row r="78" spans="1:11" x14ac:dyDescent="0.2">
      <c r="A78" s="4" t="s">
        <v>27</v>
      </c>
      <c r="B78" s="4" t="s">
        <v>13</v>
      </c>
      <c r="C78" s="5">
        <f>SUM(C69+C72+C75)</f>
        <v>0</v>
      </c>
      <c r="D78" s="5">
        <f t="shared" ref="D78:K78" si="17">SUM(D69+D72+D75)</f>
        <v>3</v>
      </c>
      <c r="E78" s="5">
        <f t="shared" si="17"/>
        <v>73</v>
      </c>
      <c r="F78" s="5">
        <f t="shared" si="17"/>
        <v>10</v>
      </c>
      <c r="G78" s="5">
        <f t="shared" si="17"/>
        <v>12</v>
      </c>
      <c r="H78" s="5">
        <f t="shared" si="17"/>
        <v>260</v>
      </c>
      <c r="I78" s="5">
        <f t="shared" si="17"/>
        <v>132</v>
      </c>
      <c r="J78" s="5">
        <f t="shared" si="17"/>
        <v>0</v>
      </c>
      <c r="K78" s="5">
        <f t="shared" si="17"/>
        <v>490</v>
      </c>
    </row>
    <row r="79" spans="1:11" x14ac:dyDescent="0.2">
      <c r="A79" s="17" t="s">
        <v>31</v>
      </c>
      <c r="B79" s="17"/>
      <c r="C79" s="5">
        <f t="shared" ref="C79:K79" si="18">SUM(C70+C73+C76)</f>
        <v>0</v>
      </c>
      <c r="D79" s="5">
        <f t="shared" si="18"/>
        <v>0</v>
      </c>
      <c r="E79" s="5">
        <f t="shared" si="18"/>
        <v>3</v>
      </c>
      <c r="F79" s="5">
        <f t="shared" si="18"/>
        <v>0</v>
      </c>
      <c r="G79" s="5">
        <f t="shared" si="18"/>
        <v>1</v>
      </c>
      <c r="H79" s="5">
        <f t="shared" si="18"/>
        <v>2</v>
      </c>
      <c r="I79" s="5">
        <f t="shared" si="18"/>
        <v>10</v>
      </c>
      <c r="J79" s="5">
        <f t="shared" si="18"/>
        <v>0</v>
      </c>
      <c r="K79" s="5">
        <f t="shared" si="18"/>
        <v>16</v>
      </c>
    </row>
    <row r="80" spans="1:11" x14ac:dyDescent="0.2">
      <c r="A80" s="17" t="s">
        <v>34</v>
      </c>
      <c r="B80" s="17"/>
      <c r="C80" s="5">
        <f t="shared" ref="C80:K80" si="19">SUM(C71+C74+C77)</f>
        <v>0</v>
      </c>
      <c r="D80" s="5">
        <f t="shared" si="19"/>
        <v>2</v>
      </c>
      <c r="E80" s="5">
        <f t="shared" si="19"/>
        <v>50</v>
      </c>
      <c r="F80" s="5">
        <f t="shared" si="19"/>
        <v>5</v>
      </c>
      <c r="G80" s="5">
        <f t="shared" si="19"/>
        <v>5</v>
      </c>
      <c r="H80" s="5">
        <f t="shared" si="19"/>
        <v>198</v>
      </c>
      <c r="I80" s="5">
        <f t="shared" si="19"/>
        <v>102</v>
      </c>
      <c r="J80" s="5">
        <f t="shared" si="19"/>
        <v>0</v>
      </c>
      <c r="K80" s="5">
        <f t="shared" si="19"/>
        <v>362</v>
      </c>
    </row>
    <row r="81" spans="1:11" x14ac:dyDescent="0.2">
      <c r="A81" t="s">
        <v>32</v>
      </c>
      <c r="B81" t="s">
        <v>3</v>
      </c>
      <c r="C81">
        <v>34</v>
      </c>
      <c r="D81">
        <v>18</v>
      </c>
      <c r="H81">
        <v>185</v>
      </c>
      <c r="K81" s="4">
        <f t="shared" si="16"/>
        <v>237</v>
      </c>
    </row>
    <row r="82" spans="1:11" x14ac:dyDescent="0.2">
      <c r="A82" s="16" t="s">
        <v>30</v>
      </c>
      <c r="B82" s="16"/>
      <c r="H82">
        <v>1</v>
      </c>
      <c r="K82" s="4">
        <f t="shared" si="16"/>
        <v>1</v>
      </c>
    </row>
    <row r="83" spans="1:11" x14ac:dyDescent="0.2">
      <c r="A83" s="9" t="s">
        <v>33</v>
      </c>
      <c r="B83" s="9"/>
      <c r="C83" s="9">
        <v>32</v>
      </c>
      <c r="D83" s="9">
        <v>17</v>
      </c>
      <c r="E83" s="9"/>
      <c r="F83" s="9"/>
      <c r="G83" s="9"/>
      <c r="H83" s="9">
        <v>178</v>
      </c>
      <c r="I83" s="9"/>
      <c r="J83" s="9"/>
      <c r="K83" s="10">
        <f t="shared" si="16"/>
        <v>227</v>
      </c>
    </row>
    <row r="84" spans="1:11" x14ac:dyDescent="0.2">
      <c r="A84" s="3" t="s">
        <v>32</v>
      </c>
      <c r="B84" t="s">
        <v>4</v>
      </c>
      <c r="D84">
        <v>20</v>
      </c>
      <c r="F84">
        <v>74</v>
      </c>
      <c r="H84">
        <v>47</v>
      </c>
      <c r="K84" s="4">
        <f t="shared" si="16"/>
        <v>141</v>
      </c>
    </row>
    <row r="85" spans="1:11" x14ac:dyDescent="0.2">
      <c r="A85" s="16" t="s">
        <v>30</v>
      </c>
      <c r="B85" s="16"/>
      <c r="F85">
        <v>1</v>
      </c>
      <c r="H85">
        <v>1</v>
      </c>
      <c r="K85" s="4">
        <f t="shared" si="16"/>
        <v>2</v>
      </c>
    </row>
    <row r="86" spans="1:11" x14ac:dyDescent="0.2">
      <c r="A86" s="9" t="s">
        <v>33</v>
      </c>
      <c r="B86" s="11"/>
      <c r="C86" s="12"/>
      <c r="D86" s="12">
        <v>20</v>
      </c>
      <c r="E86" s="12"/>
      <c r="F86" s="12">
        <v>72</v>
      </c>
      <c r="G86" s="12"/>
      <c r="H86" s="12">
        <v>46</v>
      </c>
      <c r="I86" s="12"/>
      <c r="J86" s="12"/>
      <c r="K86" s="10">
        <f t="shared" si="16"/>
        <v>138</v>
      </c>
    </row>
    <row r="87" spans="1:11" x14ac:dyDescent="0.2">
      <c r="A87" t="s">
        <v>32</v>
      </c>
      <c r="B87" t="s">
        <v>5</v>
      </c>
      <c r="C87">
        <v>31</v>
      </c>
      <c r="D87">
        <v>7</v>
      </c>
      <c r="K87" s="4">
        <f t="shared" si="16"/>
        <v>38</v>
      </c>
    </row>
    <row r="88" spans="1:11" x14ac:dyDescent="0.2">
      <c r="A88" s="16" t="s">
        <v>30</v>
      </c>
      <c r="B88" s="16"/>
      <c r="C88">
        <v>2</v>
      </c>
      <c r="K88" s="4">
        <f t="shared" si="16"/>
        <v>2</v>
      </c>
    </row>
    <row r="89" spans="1:11" x14ac:dyDescent="0.2">
      <c r="A89" s="8" t="s">
        <v>33</v>
      </c>
      <c r="B89" s="7"/>
      <c r="C89">
        <v>29</v>
      </c>
      <c r="D89">
        <v>5</v>
      </c>
      <c r="K89" s="4">
        <f t="shared" si="16"/>
        <v>34</v>
      </c>
    </row>
    <row r="90" spans="1:11" x14ac:dyDescent="0.2">
      <c r="A90" s="4" t="s">
        <v>32</v>
      </c>
      <c r="B90" s="4" t="s">
        <v>13</v>
      </c>
      <c r="C90" s="5">
        <f>SUM(C81+C84+C87)</f>
        <v>65</v>
      </c>
      <c r="D90" s="5">
        <f t="shared" ref="D90:K90" si="20">SUM(D81+D84+D87)</f>
        <v>45</v>
      </c>
      <c r="E90" s="5">
        <f t="shared" si="20"/>
        <v>0</v>
      </c>
      <c r="F90" s="5">
        <f t="shared" si="20"/>
        <v>74</v>
      </c>
      <c r="G90" s="5">
        <f t="shared" si="20"/>
        <v>0</v>
      </c>
      <c r="H90" s="5">
        <f t="shared" si="20"/>
        <v>232</v>
      </c>
      <c r="I90" s="5">
        <f t="shared" si="20"/>
        <v>0</v>
      </c>
      <c r="J90" s="5">
        <f t="shared" si="20"/>
        <v>0</v>
      </c>
      <c r="K90" s="5">
        <f t="shared" si="20"/>
        <v>416</v>
      </c>
    </row>
    <row r="91" spans="1:11" x14ac:dyDescent="0.2">
      <c r="A91" s="17" t="s">
        <v>31</v>
      </c>
      <c r="B91" s="17"/>
      <c r="C91" s="5">
        <f t="shared" ref="C91:K91" si="21">SUM(C82+C85+C88)</f>
        <v>2</v>
      </c>
      <c r="D91" s="5">
        <f t="shared" si="21"/>
        <v>0</v>
      </c>
      <c r="E91" s="5">
        <f t="shared" si="21"/>
        <v>0</v>
      </c>
      <c r="F91" s="5">
        <f t="shared" si="21"/>
        <v>1</v>
      </c>
      <c r="G91" s="5">
        <f t="shared" si="21"/>
        <v>0</v>
      </c>
      <c r="H91" s="5">
        <f t="shared" si="21"/>
        <v>2</v>
      </c>
      <c r="I91" s="5">
        <f t="shared" si="21"/>
        <v>0</v>
      </c>
      <c r="J91" s="5">
        <f t="shared" si="21"/>
        <v>0</v>
      </c>
      <c r="K91" s="5">
        <f t="shared" si="21"/>
        <v>5</v>
      </c>
    </row>
    <row r="92" spans="1:11" x14ac:dyDescent="0.2">
      <c r="A92" s="17" t="s">
        <v>34</v>
      </c>
      <c r="B92" s="17"/>
      <c r="C92" s="5">
        <f t="shared" ref="C92:K92" si="22">SUM(C83+C86+C89)</f>
        <v>61</v>
      </c>
      <c r="D92" s="5">
        <f t="shared" si="22"/>
        <v>42</v>
      </c>
      <c r="E92" s="5">
        <f t="shared" si="22"/>
        <v>0</v>
      </c>
      <c r="F92" s="5">
        <f t="shared" si="22"/>
        <v>72</v>
      </c>
      <c r="G92" s="5">
        <f t="shared" si="22"/>
        <v>0</v>
      </c>
      <c r="H92" s="5">
        <f t="shared" si="22"/>
        <v>224</v>
      </c>
      <c r="I92" s="5">
        <f t="shared" si="22"/>
        <v>0</v>
      </c>
      <c r="J92" s="5">
        <f t="shared" si="22"/>
        <v>0</v>
      </c>
      <c r="K92" s="5">
        <f t="shared" si="22"/>
        <v>399</v>
      </c>
    </row>
    <row r="93" spans="1:11" x14ac:dyDescent="0.2">
      <c r="A93" s="3" t="s">
        <v>28</v>
      </c>
      <c r="B93" t="s">
        <v>3</v>
      </c>
      <c r="D93">
        <v>4</v>
      </c>
      <c r="E93">
        <v>166</v>
      </c>
      <c r="H93">
        <v>473</v>
      </c>
      <c r="I93">
        <v>266</v>
      </c>
      <c r="K93" s="4">
        <f t="shared" si="16"/>
        <v>909</v>
      </c>
    </row>
    <row r="94" spans="1:11" x14ac:dyDescent="0.2">
      <c r="A94" s="16" t="s">
        <v>30</v>
      </c>
      <c r="B94" s="16"/>
      <c r="D94">
        <v>1</v>
      </c>
      <c r="E94">
        <v>1</v>
      </c>
      <c r="H94">
        <v>12</v>
      </c>
      <c r="I94">
        <v>12</v>
      </c>
      <c r="K94" s="4">
        <f t="shared" si="16"/>
        <v>26</v>
      </c>
    </row>
    <row r="95" spans="1:11" x14ac:dyDescent="0.2">
      <c r="A95" s="9" t="s">
        <v>33</v>
      </c>
      <c r="B95" s="9"/>
      <c r="C95" s="9"/>
      <c r="D95" s="9">
        <v>1</v>
      </c>
      <c r="E95" s="9">
        <v>88</v>
      </c>
      <c r="F95" s="9"/>
      <c r="G95" s="9"/>
      <c r="H95" s="9">
        <v>269</v>
      </c>
      <c r="I95" s="9">
        <v>150</v>
      </c>
      <c r="J95" s="9"/>
      <c r="K95" s="10">
        <f t="shared" si="16"/>
        <v>508</v>
      </c>
    </row>
    <row r="96" spans="1:11" x14ac:dyDescent="0.2">
      <c r="A96" s="3" t="s">
        <v>28</v>
      </c>
      <c r="B96" t="s">
        <v>4</v>
      </c>
      <c r="D96">
        <v>2</v>
      </c>
      <c r="E96">
        <v>7</v>
      </c>
      <c r="F96">
        <v>14</v>
      </c>
      <c r="K96" s="4">
        <f t="shared" si="16"/>
        <v>23</v>
      </c>
    </row>
    <row r="97" spans="1:11" x14ac:dyDescent="0.2">
      <c r="A97" s="16" t="s">
        <v>30</v>
      </c>
      <c r="B97" s="16"/>
      <c r="K97" s="4">
        <f t="shared" si="16"/>
        <v>0</v>
      </c>
    </row>
    <row r="98" spans="1:11" x14ac:dyDescent="0.2">
      <c r="A98" s="9" t="s">
        <v>33</v>
      </c>
      <c r="B98" s="11"/>
      <c r="C98" s="12"/>
      <c r="D98" s="12">
        <v>1</v>
      </c>
      <c r="E98" s="12">
        <v>5</v>
      </c>
      <c r="F98" s="12">
        <v>12</v>
      </c>
      <c r="G98" s="12"/>
      <c r="H98" s="12"/>
      <c r="I98" s="12"/>
      <c r="J98" s="12"/>
      <c r="K98" s="10">
        <f t="shared" si="16"/>
        <v>18</v>
      </c>
    </row>
    <row r="99" spans="1:11" x14ac:dyDescent="0.2">
      <c r="A99" s="3" t="s">
        <v>28</v>
      </c>
      <c r="B99" t="s">
        <v>5</v>
      </c>
      <c r="E99">
        <v>3</v>
      </c>
      <c r="G99">
        <v>106</v>
      </c>
      <c r="I99">
        <v>30</v>
      </c>
      <c r="K99" s="4">
        <f t="shared" si="16"/>
        <v>139</v>
      </c>
    </row>
    <row r="100" spans="1:11" x14ac:dyDescent="0.2">
      <c r="A100" s="16" t="s">
        <v>30</v>
      </c>
      <c r="B100" s="16"/>
      <c r="G100">
        <v>5</v>
      </c>
      <c r="K100" s="4">
        <f t="shared" si="16"/>
        <v>5</v>
      </c>
    </row>
    <row r="101" spans="1:11" x14ac:dyDescent="0.2">
      <c r="A101" s="9" t="s">
        <v>33</v>
      </c>
      <c r="B101" s="11"/>
      <c r="C101" s="12"/>
      <c r="D101" s="12"/>
      <c r="E101" s="12">
        <v>2</v>
      </c>
      <c r="F101" s="12"/>
      <c r="G101" s="12">
        <v>45</v>
      </c>
      <c r="H101" s="12"/>
      <c r="I101" s="12">
        <v>23</v>
      </c>
      <c r="J101" s="12"/>
      <c r="K101" s="10">
        <f t="shared" si="16"/>
        <v>70</v>
      </c>
    </row>
    <row r="102" spans="1:11" x14ac:dyDescent="0.2">
      <c r="A102" s="4" t="s">
        <v>28</v>
      </c>
      <c r="B102" s="4" t="s">
        <v>13</v>
      </c>
      <c r="C102" s="5">
        <f>SUM(C93+C96+C99)</f>
        <v>0</v>
      </c>
      <c r="D102" s="5">
        <f t="shared" ref="D102:K102" si="23">SUM(D93+D96+D99)</f>
        <v>6</v>
      </c>
      <c r="E102" s="5">
        <f t="shared" si="23"/>
        <v>176</v>
      </c>
      <c r="F102" s="5">
        <f t="shared" si="23"/>
        <v>14</v>
      </c>
      <c r="G102" s="5">
        <f t="shared" si="23"/>
        <v>106</v>
      </c>
      <c r="H102" s="5">
        <f t="shared" si="23"/>
        <v>473</v>
      </c>
      <c r="I102" s="5">
        <f t="shared" si="23"/>
        <v>296</v>
      </c>
      <c r="J102" s="5">
        <f t="shared" si="23"/>
        <v>0</v>
      </c>
      <c r="K102" s="5">
        <f t="shared" si="23"/>
        <v>1071</v>
      </c>
    </row>
    <row r="103" spans="1:11" x14ac:dyDescent="0.2">
      <c r="A103" s="17" t="s">
        <v>31</v>
      </c>
      <c r="B103" s="17"/>
      <c r="C103" s="5">
        <f t="shared" ref="C103:K103" si="24">SUM(C94+C97+C100)</f>
        <v>0</v>
      </c>
      <c r="D103" s="5">
        <f t="shared" si="24"/>
        <v>1</v>
      </c>
      <c r="E103" s="5">
        <f t="shared" si="24"/>
        <v>1</v>
      </c>
      <c r="F103" s="5">
        <f t="shared" si="24"/>
        <v>0</v>
      </c>
      <c r="G103" s="5">
        <f t="shared" si="24"/>
        <v>5</v>
      </c>
      <c r="H103" s="5">
        <f t="shared" si="24"/>
        <v>12</v>
      </c>
      <c r="I103" s="5">
        <f t="shared" si="24"/>
        <v>12</v>
      </c>
      <c r="J103" s="5">
        <f t="shared" si="24"/>
        <v>0</v>
      </c>
      <c r="K103" s="5">
        <f t="shared" si="24"/>
        <v>31</v>
      </c>
    </row>
    <row r="104" spans="1:11" x14ac:dyDescent="0.2">
      <c r="A104" s="17" t="s">
        <v>34</v>
      </c>
      <c r="B104" s="17"/>
      <c r="C104" s="5">
        <f t="shared" ref="C104:K104" si="25">SUM(C95+C98+C101)</f>
        <v>0</v>
      </c>
      <c r="D104" s="5">
        <f t="shared" si="25"/>
        <v>2</v>
      </c>
      <c r="E104" s="5">
        <f t="shared" si="25"/>
        <v>95</v>
      </c>
      <c r="F104" s="5">
        <f t="shared" si="25"/>
        <v>12</v>
      </c>
      <c r="G104" s="5">
        <f t="shared" si="25"/>
        <v>45</v>
      </c>
      <c r="H104" s="5">
        <f t="shared" si="25"/>
        <v>269</v>
      </c>
      <c r="I104" s="5">
        <f t="shared" si="25"/>
        <v>173</v>
      </c>
      <c r="J104" s="5">
        <f t="shared" si="25"/>
        <v>0</v>
      </c>
      <c r="K104" s="5">
        <f t="shared" si="25"/>
        <v>596</v>
      </c>
    </row>
    <row r="105" spans="1:11" x14ac:dyDescent="0.2">
      <c r="A105" t="s">
        <v>16</v>
      </c>
      <c r="B105" t="s">
        <v>5</v>
      </c>
      <c r="F105">
        <v>196</v>
      </c>
      <c r="K105" s="4">
        <f t="shared" si="16"/>
        <v>196</v>
      </c>
    </row>
    <row r="106" spans="1:11" x14ac:dyDescent="0.2">
      <c r="A106" s="16" t="s">
        <v>30</v>
      </c>
      <c r="B106" s="16"/>
      <c r="F106">
        <v>1</v>
      </c>
      <c r="K106" s="4">
        <f t="shared" si="16"/>
        <v>1</v>
      </c>
    </row>
    <row r="107" spans="1:11" x14ac:dyDescent="0.2">
      <c r="A107" s="8" t="s">
        <v>33</v>
      </c>
      <c r="B107" s="7"/>
      <c r="F107">
        <v>125</v>
      </c>
      <c r="K107" s="4">
        <f t="shared" si="16"/>
        <v>125</v>
      </c>
    </row>
    <row r="108" spans="1:11" x14ac:dyDescent="0.2">
      <c r="A108" s="4" t="s">
        <v>16</v>
      </c>
      <c r="B108" s="4" t="s">
        <v>13</v>
      </c>
      <c r="C108" s="5">
        <f>SUM(C105)</f>
        <v>0</v>
      </c>
      <c r="D108" s="5">
        <f t="shared" ref="D108:K108" si="26">SUM(D105)</f>
        <v>0</v>
      </c>
      <c r="E108" s="5">
        <f t="shared" si="26"/>
        <v>0</v>
      </c>
      <c r="F108" s="5">
        <f t="shared" si="26"/>
        <v>196</v>
      </c>
      <c r="G108" s="5">
        <f t="shared" si="26"/>
        <v>0</v>
      </c>
      <c r="H108" s="5">
        <f t="shared" si="26"/>
        <v>0</v>
      </c>
      <c r="I108" s="5">
        <f t="shared" si="26"/>
        <v>0</v>
      </c>
      <c r="J108" s="5">
        <f t="shared" si="26"/>
        <v>0</v>
      </c>
      <c r="K108" s="5">
        <f t="shared" si="26"/>
        <v>196</v>
      </c>
    </row>
    <row r="109" spans="1:11" x14ac:dyDescent="0.2">
      <c r="A109" s="17" t="s">
        <v>31</v>
      </c>
      <c r="B109" s="17"/>
      <c r="C109" s="5">
        <f t="shared" ref="C109:K110" si="27">SUM(C106)</f>
        <v>0</v>
      </c>
      <c r="D109" s="5">
        <f t="shared" si="27"/>
        <v>0</v>
      </c>
      <c r="E109" s="5">
        <f t="shared" si="27"/>
        <v>0</v>
      </c>
      <c r="F109" s="5">
        <f t="shared" si="27"/>
        <v>1</v>
      </c>
      <c r="G109" s="5">
        <f t="shared" si="27"/>
        <v>0</v>
      </c>
      <c r="H109" s="5">
        <f t="shared" si="27"/>
        <v>0</v>
      </c>
      <c r="I109" s="5">
        <f t="shared" si="27"/>
        <v>0</v>
      </c>
      <c r="J109" s="5">
        <f t="shared" si="27"/>
        <v>0</v>
      </c>
      <c r="K109" s="5">
        <f t="shared" si="27"/>
        <v>1</v>
      </c>
    </row>
    <row r="110" spans="1:11" x14ac:dyDescent="0.2">
      <c r="A110" s="17" t="s">
        <v>34</v>
      </c>
      <c r="B110" s="17"/>
      <c r="C110" s="5">
        <f t="shared" si="27"/>
        <v>0</v>
      </c>
      <c r="D110" s="5">
        <f t="shared" si="27"/>
        <v>0</v>
      </c>
      <c r="E110" s="5">
        <f t="shared" si="27"/>
        <v>0</v>
      </c>
      <c r="F110" s="5">
        <f t="shared" si="27"/>
        <v>125</v>
      </c>
      <c r="G110" s="5">
        <f t="shared" si="27"/>
        <v>0</v>
      </c>
      <c r="H110" s="5">
        <f t="shared" si="27"/>
        <v>0</v>
      </c>
      <c r="I110" s="5">
        <f t="shared" si="27"/>
        <v>0</v>
      </c>
      <c r="J110" s="5">
        <f t="shared" si="27"/>
        <v>0</v>
      </c>
      <c r="K110" s="5">
        <f t="shared" si="27"/>
        <v>125</v>
      </c>
    </row>
    <row r="111" spans="1:11" x14ac:dyDescent="0.2">
      <c r="A111" s="13" t="s">
        <v>19</v>
      </c>
      <c r="B111" s="13" t="s">
        <v>13</v>
      </c>
      <c r="C111" s="13">
        <f>SUM(C12+C24+C42+C54+C66+C78+C90+C102+C108)</f>
        <v>108</v>
      </c>
      <c r="D111" s="13">
        <f t="shared" ref="D111:K111" si="28">SUM(D12+D24+D42+D54+D66+D78+D90+D102+D108)</f>
        <v>148</v>
      </c>
      <c r="E111" s="13">
        <f t="shared" si="28"/>
        <v>1155</v>
      </c>
      <c r="F111" s="13">
        <f t="shared" si="28"/>
        <v>832</v>
      </c>
      <c r="G111" s="13">
        <f t="shared" si="28"/>
        <v>305</v>
      </c>
      <c r="H111" s="13">
        <f t="shared" si="28"/>
        <v>2743</v>
      </c>
      <c r="I111" s="13">
        <f t="shared" si="28"/>
        <v>1341</v>
      </c>
      <c r="J111" s="13">
        <f t="shared" si="28"/>
        <v>230</v>
      </c>
      <c r="K111" s="13">
        <f t="shared" si="28"/>
        <v>6862</v>
      </c>
    </row>
    <row r="112" spans="1:11" x14ac:dyDescent="0.2">
      <c r="A112" s="15" t="s">
        <v>31</v>
      </c>
      <c r="B112" s="15"/>
      <c r="C112" s="13">
        <f t="shared" ref="C112:K112" si="29">SUM(C13+C25+C43+C55+C67+C79+C91+C103+C109)</f>
        <v>2</v>
      </c>
      <c r="D112" s="13">
        <f t="shared" si="29"/>
        <v>3</v>
      </c>
      <c r="E112" s="13">
        <f t="shared" si="29"/>
        <v>22</v>
      </c>
      <c r="F112" s="13">
        <f t="shared" si="29"/>
        <v>6</v>
      </c>
      <c r="G112" s="13">
        <f t="shared" si="29"/>
        <v>22</v>
      </c>
      <c r="H112" s="13">
        <f t="shared" si="29"/>
        <v>72</v>
      </c>
      <c r="I112" s="13">
        <f t="shared" si="29"/>
        <v>78</v>
      </c>
      <c r="J112" s="13">
        <f t="shared" si="29"/>
        <v>3</v>
      </c>
      <c r="K112" s="13">
        <f t="shared" si="29"/>
        <v>208</v>
      </c>
    </row>
    <row r="113" spans="1:11" x14ac:dyDescent="0.2">
      <c r="A113" s="15" t="s">
        <v>34</v>
      </c>
      <c r="B113" s="15"/>
      <c r="C113" s="13">
        <f t="shared" ref="C113:K113" si="30">SUM(C14+C26+C44+C56+C68+C80+C92+C104+C110)</f>
        <v>78</v>
      </c>
      <c r="D113" s="13">
        <f t="shared" si="30"/>
        <v>103</v>
      </c>
      <c r="E113" s="13">
        <f t="shared" si="30"/>
        <v>821</v>
      </c>
      <c r="F113" s="13">
        <f t="shared" si="30"/>
        <v>703</v>
      </c>
      <c r="G113" s="13">
        <f t="shared" si="30"/>
        <v>159</v>
      </c>
      <c r="H113" s="13">
        <f t="shared" si="30"/>
        <v>1976</v>
      </c>
      <c r="I113" s="13">
        <f t="shared" si="30"/>
        <v>983</v>
      </c>
      <c r="J113" s="13">
        <f t="shared" si="30"/>
        <v>161</v>
      </c>
      <c r="K113" s="13">
        <f t="shared" si="30"/>
        <v>4984</v>
      </c>
    </row>
  </sheetData>
  <mergeCells count="48">
    <mergeCell ref="A1:B1"/>
    <mergeCell ref="A4:B4"/>
    <mergeCell ref="A7:B7"/>
    <mergeCell ref="A10:B10"/>
    <mergeCell ref="A13:B13"/>
    <mergeCell ref="A14:B14"/>
    <mergeCell ref="A16:B16"/>
    <mergeCell ref="A19:B19"/>
    <mergeCell ref="A22:B22"/>
    <mergeCell ref="A25:B25"/>
    <mergeCell ref="A26:B26"/>
    <mergeCell ref="A28:B28"/>
    <mergeCell ref="A31:B31"/>
    <mergeCell ref="A34:B34"/>
    <mergeCell ref="A40:B40"/>
    <mergeCell ref="A43:B43"/>
    <mergeCell ref="A44:B44"/>
    <mergeCell ref="A46:B46"/>
    <mergeCell ref="A37:B37"/>
    <mergeCell ref="A49:B49"/>
    <mergeCell ref="A52:B52"/>
    <mergeCell ref="A55:B55"/>
    <mergeCell ref="A56:B56"/>
    <mergeCell ref="A58:B58"/>
    <mergeCell ref="A61:B61"/>
    <mergeCell ref="A64:B64"/>
    <mergeCell ref="A67:B67"/>
    <mergeCell ref="A68:B68"/>
    <mergeCell ref="A70:B70"/>
    <mergeCell ref="A73:B73"/>
    <mergeCell ref="A76:B76"/>
    <mergeCell ref="A94:B94"/>
    <mergeCell ref="A97:B97"/>
    <mergeCell ref="A100:B100"/>
    <mergeCell ref="A79:B79"/>
    <mergeCell ref="A80:B80"/>
    <mergeCell ref="A82:B82"/>
    <mergeCell ref="A85:B85"/>
    <mergeCell ref="A88:B88"/>
    <mergeCell ref="A91:B91"/>
    <mergeCell ref="A92:B92"/>
    <mergeCell ref="A113:B113"/>
    <mergeCell ref="A103:B103"/>
    <mergeCell ref="A104:B104"/>
    <mergeCell ref="A106:B106"/>
    <mergeCell ref="A109:B109"/>
    <mergeCell ref="A110:B110"/>
    <mergeCell ref="A112:B112"/>
  </mergeCells>
  <pageMargins left="3.937007874015748E-2" right="3.937007874015748E-2" top="3.937007874015748E-2" bottom="0" header="0" footer="0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116"/>
  <sheetViews>
    <sheetView workbookViewId="0">
      <pane ySplit="2" topLeftCell="A3" activePane="bottomLeft" state="frozen"/>
      <selection pane="bottomLeft" sqref="A1:B1"/>
    </sheetView>
  </sheetViews>
  <sheetFormatPr defaultRowHeight="12.75" x14ac:dyDescent="0.2"/>
  <cols>
    <col min="1" max="1" width="16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6.28515625" bestFit="1" customWidth="1"/>
    <col min="7" max="7" width="4.7109375" bestFit="1" customWidth="1"/>
    <col min="8" max="8" width="11.42578125" bestFit="1" customWidth="1"/>
    <col min="9" max="9" width="13.42578125" bestFit="1" customWidth="1"/>
    <col min="10" max="10" width="15.85546875" bestFit="1" customWidth="1"/>
    <col min="11" max="11" width="9.7109375" bestFit="1" customWidth="1"/>
  </cols>
  <sheetData>
    <row r="1" spans="1:11" x14ac:dyDescent="0.2">
      <c r="A1" s="18">
        <v>40831</v>
      </c>
      <c r="B1" s="18"/>
      <c r="K1" s="1"/>
    </row>
    <row r="2" spans="1:1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29</v>
      </c>
      <c r="G2" s="2" t="s">
        <v>12</v>
      </c>
      <c r="H2" s="2" t="s">
        <v>9</v>
      </c>
      <c r="I2" s="2" t="s">
        <v>10</v>
      </c>
      <c r="J2" s="2" t="s">
        <v>11</v>
      </c>
      <c r="K2" s="5" t="s">
        <v>13</v>
      </c>
    </row>
    <row r="3" spans="1:11" x14ac:dyDescent="0.2">
      <c r="A3" t="s">
        <v>24</v>
      </c>
      <c r="B3" t="s">
        <v>3</v>
      </c>
      <c r="E3">
        <v>221</v>
      </c>
      <c r="H3">
        <v>53</v>
      </c>
      <c r="I3">
        <v>9</v>
      </c>
      <c r="J3">
        <v>106</v>
      </c>
      <c r="K3" s="4">
        <f t="shared" ref="K3:K66" si="0">SUM(C3:J3)</f>
        <v>389</v>
      </c>
    </row>
    <row r="4" spans="1:11" x14ac:dyDescent="0.2">
      <c r="A4" s="16" t="s">
        <v>30</v>
      </c>
      <c r="B4" s="16"/>
      <c r="E4">
        <v>4</v>
      </c>
      <c r="H4">
        <v>1</v>
      </c>
      <c r="I4">
        <v>1</v>
      </c>
      <c r="J4">
        <v>1</v>
      </c>
      <c r="K4" s="4">
        <f t="shared" si="0"/>
        <v>7</v>
      </c>
    </row>
    <row r="5" spans="1:11" x14ac:dyDescent="0.2">
      <c r="A5" s="8" t="s">
        <v>33</v>
      </c>
      <c r="B5" s="8"/>
      <c r="C5" s="8"/>
      <c r="D5" s="8"/>
      <c r="E5" s="8">
        <v>126</v>
      </c>
      <c r="F5" s="8"/>
      <c r="G5" s="8"/>
      <c r="H5" s="8">
        <v>25</v>
      </c>
      <c r="I5" s="8">
        <v>6</v>
      </c>
      <c r="J5" s="8">
        <v>76</v>
      </c>
      <c r="K5" s="4">
        <f t="shared" si="0"/>
        <v>233</v>
      </c>
    </row>
    <row r="6" spans="1:11" x14ac:dyDescent="0.2">
      <c r="A6" t="s">
        <v>24</v>
      </c>
      <c r="B6" t="s">
        <v>4</v>
      </c>
      <c r="E6">
        <v>26</v>
      </c>
      <c r="J6">
        <v>22</v>
      </c>
      <c r="K6" s="4">
        <f t="shared" si="0"/>
        <v>48</v>
      </c>
    </row>
    <row r="7" spans="1:11" x14ac:dyDescent="0.2">
      <c r="A7" s="16" t="s">
        <v>30</v>
      </c>
      <c r="B7" s="16"/>
      <c r="K7" s="4">
        <f t="shared" si="0"/>
        <v>0</v>
      </c>
    </row>
    <row r="8" spans="1:11" x14ac:dyDescent="0.2">
      <c r="A8" s="8" t="s">
        <v>33</v>
      </c>
      <c r="B8" s="7"/>
      <c r="E8">
        <v>19</v>
      </c>
      <c r="J8">
        <v>15</v>
      </c>
      <c r="K8" s="4">
        <f t="shared" si="0"/>
        <v>34</v>
      </c>
    </row>
    <row r="9" spans="1:11" x14ac:dyDescent="0.2">
      <c r="A9" t="s">
        <v>24</v>
      </c>
      <c r="B9" t="s">
        <v>5</v>
      </c>
      <c r="D9">
        <v>6</v>
      </c>
      <c r="E9">
        <v>53</v>
      </c>
      <c r="G9">
        <v>16</v>
      </c>
      <c r="H9">
        <v>113</v>
      </c>
      <c r="J9">
        <v>9</v>
      </c>
      <c r="K9" s="4">
        <f t="shared" si="0"/>
        <v>197</v>
      </c>
    </row>
    <row r="10" spans="1:11" x14ac:dyDescent="0.2">
      <c r="A10" s="16" t="s">
        <v>30</v>
      </c>
      <c r="B10" s="16"/>
      <c r="H10">
        <v>1</v>
      </c>
      <c r="K10" s="4">
        <f t="shared" si="0"/>
        <v>1</v>
      </c>
    </row>
    <row r="11" spans="1:11" x14ac:dyDescent="0.2">
      <c r="A11" s="8" t="s">
        <v>33</v>
      </c>
      <c r="B11" s="7"/>
      <c r="D11">
        <v>6</v>
      </c>
      <c r="E11">
        <v>34</v>
      </c>
      <c r="G11">
        <v>7</v>
      </c>
      <c r="H11">
        <v>103</v>
      </c>
      <c r="J11">
        <v>6</v>
      </c>
      <c r="K11" s="4">
        <f t="shared" si="0"/>
        <v>156</v>
      </c>
    </row>
    <row r="12" spans="1:11" x14ac:dyDescent="0.2">
      <c r="A12" s="4" t="s">
        <v>24</v>
      </c>
      <c r="B12" s="4" t="s">
        <v>13</v>
      </c>
      <c r="C12" s="5">
        <f t="shared" ref="C12:J14" si="1">C3+C6+C9</f>
        <v>0</v>
      </c>
      <c r="D12" s="5">
        <f t="shared" si="1"/>
        <v>6</v>
      </c>
      <c r="E12" s="5">
        <f t="shared" si="1"/>
        <v>300</v>
      </c>
      <c r="F12" s="5">
        <f t="shared" si="1"/>
        <v>0</v>
      </c>
      <c r="G12" s="5">
        <f t="shared" si="1"/>
        <v>16</v>
      </c>
      <c r="H12" s="5">
        <f t="shared" si="1"/>
        <v>166</v>
      </c>
      <c r="I12" s="5">
        <f t="shared" si="1"/>
        <v>9</v>
      </c>
      <c r="J12" s="5">
        <f t="shared" si="1"/>
        <v>137</v>
      </c>
      <c r="K12" s="5">
        <f>SUM(K3+K6+K9)</f>
        <v>634</v>
      </c>
    </row>
    <row r="13" spans="1:11" x14ac:dyDescent="0.2">
      <c r="A13" s="17" t="s">
        <v>31</v>
      </c>
      <c r="B13" s="17"/>
      <c r="C13" s="5">
        <f t="shared" si="1"/>
        <v>0</v>
      </c>
      <c r="D13" s="5">
        <f t="shared" si="1"/>
        <v>0</v>
      </c>
      <c r="E13" s="5">
        <f t="shared" si="1"/>
        <v>4</v>
      </c>
      <c r="F13" s="5">
        <f t="shared" si="1"/>
        <v>0</v>
      </c>
      <c r="G13" s="5">
        <f t="shared" si="1"/>
        <v>0</v>
      </c>
      <c r="H13" s="5">
        <f t="shared" si="1"/>
        <v>2</v>
      </c>
      <c r="I13" s="5">
        <f t="shared" si="1"/>
        <v>1</v>
      </c>
      <c r="J13" s="5">
        <f t="shared" si="1"/>
        <v>1</v>
      </c>
      <c r="K13" s="5">
        <f>SUM(K4+K7+K10)</f>
        <v>8</v>
      </c>
    </row>
    <row r="14" spans="1:11" x14ac:dyDescent="0.2">
      <c r="A14" s="17" t="s">
        <v>34</v>
      </c>
      <c r="B14" s="17"/>
      <c r="C14" s="5">
        <f t="shared" si="1"/>
        <v>0</v>
      </c>
      <c r="D14" s="5">
        <f t="shared" si="1"/>
        <v>6</v>
      </c>
      <c r="E14" s="5">
        <f t="shared" si="1"/>
        <v>179</v>
      </c>
      <c r="F14" s="5">
        <f t="shared" si="1"/>
        <v>0</v>
      </c>
      <c r="G14" s="5">
        <f t="shared" si="1"/>
        <v>7</v>
      </c>
      <c r="H14" s="5">
        <f t="shared" si="1"/>
        <v>128</v>
      </c>
      <c r="I14" s="5">
        <f t="shared" si="1"/>
        <v>6</v>
      </c>
      <c r="J14" s="5">
        <f t="shared" si="1"/>
        <v>97</v>
      </c>
      <c r="K14" s="5">
        <f>SUM(K5+K8+K11)</f>
        <v>423</v>
      </c>
    </row>
    <row r="15" spans="1:11" x14ac:dyDescent="0.2">
      <c r="A15" t="s">
        <v>14</v>
      </c>
      <c r="B15" t="s">
        <v>3</v>
      </c>
      <c r="C15">
        <v>3</v>
      </c>
      <c r="D15">
        <v>17</v>
      </c>
      <c r="E15">
        <v>745</v>
      </c>
      <c r="F15">
        <v>18</v>
      </c>
      <c r="H15">
        <v>1003</v>
      </c>
      <c r="I15">
        <v>169</v>
      </c>
      <c r="K15" s="4">
        <f t="shared" si="0"/>
        <v>1955</v>
      </c>
    </row>
    <row r="16" spans="1:11" x14ac:dyDescent="0.2">
      <c r="A16" s="16" t="s">
        <v>30</v>
      </c>
      <c r="B16" s="16"/>
      <c r="D16">
        <v>1</v>
      </c>
      <c r="E16">
        <v>27</v>
      </c>
      <c r="F16">
        <v>2</v>
      </c>
      <c r="H16">
        <v>42</v>
      </c>
      <c r="I16">
        <v>8</v>
      </c>
      <c r="K16" s="4">
        <f t="shared" si="0"/>
        <v>80</v>
      </c>
    </row>
    <row r="17" spans="1:11" x14ac:dyDescent="0.2">
      <c r="A17" s="8" t="s">
        <v>33</v>
      </c>
      <c r="B17" s="8"/>
      <c r="C17" s="8">
        <v>2</v>
      </c>
      <c r="D17" s="8">
        <v>9</v>
      </c>
      <c r="E17" s="8">
        <v>548</v>
      </c>
      <c r="F17" s="8">
        <v>15</v>
      </c>
      <c r="G17" s="8"/>
      <c r="H17" s="8">
        <v>747</v>
      </c>
      <c r="I17" s="8">
        <v>131</v>
      </c>
      <c r="J17" s="8"/>
      <c r="K17" s="4">
        <f t="shared" si="0"/>
        <v>1452</v>
      </c>
    </row>
    <row r="18" spans="1:11" x14ac:dyDescent="0.2">
      <c r="A18" t="s">
        <v>14</v>
      </c>
      <c r="B18" t="s">
        <v>4</v>
      </c>
      <c r="D18">
        <v>6</v>
      </c>
      <c r="E18">
        <v>19</v>
      </c>
      <c r="F18">
        <v>14</v>
      </c>
      <c r="K18" s="4">
        <f t="shared" si="0"/>
        <v>39</v>
      </c>
    </row>
    <row r="19" spans="1:11" x14ac:dyDescent="0.2">
      <c r="A19" s="16" t="s">
        <v>30</v>
      </c>
      <c r="B19" s="16"/>
      <c r="F19">
        <v>1</v>
      </c>
      <c r="K19" s="4">
        <f t="shared" si="0"/>
        <v>1</v>
      </c>
    </row>
    <row r="20" spans="1:11" x14ac:dyDescent="0.2">
      <c r="A20" s="8" t="s">
        <v>33</v>
      </c>
      <c r="B20" s="7"/>
      <c r="D20">
        <v>4</v>
      </c>
      <c r="E20">
        <v>15</v>
      </c>
      <c r="F20">
        <v>6</v>
      </c>
      <c r="K20" s="4">
        <f t="shared" si="0"/>
        <v>25</v>
      </c>
    </row>
    <row r="21" spans="1:11" x14ac:dyDescent="0.2">
      <c r="A21" t="s">
        <v>14</v>
      </c>
      <c r="B21" t="s">
        <v>5</v>
      </c>
      <c r="D21">
        <v>2</v>
      </c>
      <c r="E21">
        <v>3</v>
      </c>
      <c r="G21">
        <v>139</v>
      </c>
      <c r="I21">
        <v>31</v>
      </c>
      <c r="K21" s="4">
        <f t="shared" si="0"/>
        <v>175</v>
      </c>
    </row>
    <row r="22" spans="1:11" x14ac:dyDescent="0.2">
      <c r="A22" s="16" t="s">
        <v>30</v>
      </c>
      <c r="B22" s="16"/>
      <c r="G22">
        <v>20</v>
      </c>
      <c r="K22" s="4">
        <f t="shared" si="0"/>
        <v>20</v>
      </c>
    </row>
    <row r="23" spans="1:11" x14ac:dyDescent="0.2">
      <c r="A23" s="8" t="s">
        <v>33</v>
      </c>
      <c r="B23" s="7"/>
      <c r="D23">
        <v>1</v>
      </c>
      <c r="E23">
        <v>3</v>
      </c>
      <c r="G23">
        <v>76</v>
      </c>
      <c r="I23">
        <v>28</v>
      </c>
      <c r="K23" s="4">
        <f t="shared" si="0"/>
        <v>108</v>
      </c>
    </row>
    <row r="24" spans="1:11" x14ac:dyDescent="0.2">
      <c r="A24" s="4" t="s">
        <v>14</v>
      </c>
      <c r="B24" s="4" t="s">
        <v>13</v>
      </c>
      <c r="C24" s="5">
        <f>SUM(C15+C18+C21)</f>
        <v>3</v>
      </c>
      <c r="D24" s="5">
        <f t="shared" ref="D24:K24" si="2">SUM(D15+D18+D21)</f>
        <v>25</v>
      </c>
      <c r="E24" s="5">
        <f t="shared" si="2"/>
        <v>767</v>
      </c>
      <c r="F24" s="5">
        <f t="shared" si="2"/>
        <v>32</v>
      </c>
      <c r="G24" s="5">
        <f t="shared" si="2"/>
        <v>139</v>
      </c>
      <c r="H24" s="5">
        <f t="shared" si="2"/>
        <v>1003</v>
      </c>
      <c r="I24" s="5">
        <f t="shared" si="2"/>
        <v>200</v>
      </c>
      <c r="J24" s="5">
        <f t="shared" si="2"/>
        <v>0</v>
      </c>
      <c r="K24" s="5">
        <f t="shared" si="2"/>
        <v>2169</v>
      </c>
    </row>
    <row r="25" spans="1:11" x14ac:dyDescent="0.2">
      <c r="A25" s="17" t="s">
        <v>31</v>
      </c>
      <c r="B25" s="17"/>
      <c r="C25" s="5">
        <f t="shared" ref="C25:K25" si="3">SUM(C16+C19+C22)</f>
        <v>0</v>
      </c>
      <c r="D25" s="5">
        <f t="shared" si="3"/>
        <v>1</v>
      </c>
      <c r="E25" s="5">
        <f t="shared" si="3"/>
        <v>27</v>
      </c>
      <c r="F25" s="5">
        <f t="shared" si="3"/>
        <v>3</v>
      </c>
      <c r="G25" s="5">
        <f t="shared" si="3"/>
        <v>20</v>
      </c>
      <c r="H25" s="5">
        <f t="shared" si="3"/>
        <v>42</v>
      </c>
      <c r="I25" s="5">
        <f t="shared" si="3"/>
        <v>8</v>
      </c>
      <c r="J25" s="5">
        <f t="shared" si="3"/>
        <v>0</v>
      </c>
      <c r="K25" s="5">
        <f t="shared" si="3"/>
        <v>101</v>
      </c>
    </row>
    <row r="26" spans="1:11" x14ac:dyDescent="0.2">
      <c r="A26" s="17" t="s">
        <v>34</v>
      </c>
      <c r="B26" s="17"/>
      <c r="C26" s="5">
        <f t="shared" ref="C26:K26" si="4">SUM(C17+C20+C23)</f>
        <v>2</v>
      </c>
      <c r="D26" s="5">
        <f t="shared" si="4"/>
        <v>14</v>
      </c>
      <c r="E26" s="5">
        <f t="shared" si="4"/>
        <v>566</v>
      </c>
      <c r="F26" s="5">
        <f t="shared" si="4"/>
        <v>21</v>
      </c>
      <c r="G26" s="5">
        <f t="shared" si="4"/>
        <v>76</v>
      </c>
      <c r="H26" s="5">
        <f t="shared" si="4"/>
        <v>747</v>
      </c>
      <c r="I26" s="5">
        <f t="shared" si="4"/>
        <v>159</v>
      </c>
      <c r="J26" s="5">
        <f t="shared" si="4"/>
        <v>0</v>
      </c>
      <c r="K26" s="5">
        <f t="shared" si="4"/>
        <v>1585</v>
      </c>
    </row>
    <row r="27" spans="1:11" x14ac:dyDescent="0.2">
      <c r="A27" t="s">
        <v>35</v>
      </c>
      <c r="B27" t="s">
        <v>3</v>
      </c>
      <c r="D27">
        <v>14</v>
      </c>
      <c r="E27">
        <v>11</v>
      </c>
      <c r="H27">
        <v>113</v>
      </c>
      <c r="K27" s="4">
        <f t="shared" si="0"/>
        <v>138</v>
      </c>
    </row>
    <row r="28" spans="1:11" x14ac:dyDescent="0.2">
      <c r="A28" s="16" t="s">
        <v>30</v>
      </c>
      <c r="B28" s="16"/>
      <c r="H28">
        <v>6</v>
      </c>
      <c r="K28" s="4">
        <f t="shared" si="0"/>
        <v>6</v>
      </c>
    </row>
    <row r="29" spans="1:11" x14ac:dyDescent="0.2">
      <c r="A29" s="8" t="s">
        <v>33</v>
      </c>
      <c r="B29" s="8"/>
      <c r="C29" s="8"/>
      <c r="D29" s="8">
        <v>11</v>
      </c>
      <c r="E29" s="8">
        <v>11</v>
      </c>
      <c r="F29" s="8"/>
      <c r="G29" s="8"/>
      <c r="H29" s="8">
        <v>111</v>
      </c>
      <c r="I29" s="8"/>
      <c r="J29" s="8"/>
      <c r="K29" s="4">
        <f t="shared" si="0"/>
        <v>133</v>
      </c>
    </row>
    <row r="30" spans="1:11" x14ac:dyDescent="0.2">
      <c r="A30" t="s">
        <v>35</v>
      </c>
      <c r="B30" t="s">
        <v>4</v>
      </c>
      <c r="D30">
        <v>18</v>
      </c>
      <c r="E30">
        <v>1</v>
      </c>
      <c r="F30">
        <v>64</v>
      </c>
      <c r="H30">
        <v>18</v>
      </c>
      <c r="K30" s="4">
        <f t="shared" si="0"/>
        <v>101</v>
      </c>
    </row>
    <row r="31" spans="1:11" x14ac:dyDescent="0.2">
      <c r="A31" s="16" t="s">
        <v>30</v>
      </c>
      <c r="B31" s="16"/>
      <c r="H31">
        <v>1</v>
      </c>
      <c r="K31" s="4">
        <f t="shared" si="0"/>
        <v>1</v>
      </c>
    </row>
    <row r="32" spans="1:11" x14ac:dyDescent="0.2">
      <c r="A32" s="8" t="s">
        <v>33</v>
      </c>
      <c r="B32" s="7"/>
      <c r="D32">
        <v>16</v>
      </c>
      <c r="E32">
        <v>1</v>
      </c>
      <c r="F32">
        <v>58</v>
      </c>
      <c r="H32">
        <v>18</v>
      </c>
      <c r="K32" s="4">
        <f t="shared" si="0"/>
        <v>93</v>
      </c>
    </row>
    <row r="33" spans="1:11" x14ac:dyDescent="0.2">
      <c r="A33" t="s">
        <v>35</v>
      </c>
      <c r="B33" t="s">
        <v>5</v>
      </c>
      <c r="D33">
        <v>1</v>
      </c>
      <c r="E33">
        <v>2</v>
      </c>
      <c r="F33">
        <v>57</v>
      </c>
      <c r="H33">
        <v>75</v>
      </c>
      <c r="I33">
        <v>26</v>
      </c>
      <c r="K33" s="4">
        <f t="shared" si="0"/>
        <v>161</v>
      </c>
    </row>
    <row r="34" spans="1:11" x14ac:dyDescent="0.2">
      <c r="A34" s="16" t="s">
        <v>30</v>
      </c>
      <c r="B34" s="16"/>
      <c r="F34">
        <v>1</v>
      </c>
      <c r="H34">
        <v>4</v>
      </c>
      <c r="K34" s="4">
        <f t="shared" si="0"/>
        <v>5</v>
      </c>
    </row>
    <row r="35" spans="1:11" x14ac:dyDescent="0.2">
      <c r="A35" s="8" t="s">
        <v>33</v>
      </c>
      <c r="B35" s="7"/>
      <c r="D35">
        <v>1</v>
      </c>
      <c r="E35">
        <v>2</v>
      </c>
      <c r="F35">
        <v>55</v>
      </c>
      <c r="H35">
        <v>73</v>
      </c>
      <c r="I35">
        <v>24</v>
      </c>
      <c r="K35" s="4">
        <f t="shared" si="0"/>
        <v>155</v>
      </c>
    </row>
    <row r="36" spans="1:11" x14ac:dyDescent="0.2">
      <c r="A36" t="s">
        <v>36</v>
      </c>
      <c r="B36" t="s">
        <v>5</v>
      </c>
      <c r="H36">
        <v>2</v>
      </c>
      <c r="K36" s="4">
        <f t="shared" si="0"/>
        <v>2</v>
      </c>
    </row>
    <row r="37" spans="1:11" x14ac:dyDescent="0.2">
      <c r="A37" s="16" t="s">
        <v>30</v>
      </c>
      <c r="B37" s="16"/>
      <c r="K37" s="4">
        <f t="shared" si="0"/>
        <v>0</v>
      </c>
    </row>
    <row r="38" spans="1:11" x14ac:dyDescent="0.2">
      <c r="A38" s="8" t="s">
        <v>33</v>
      </c>
      <c r="B38" s="7"/>
      <c r="H38">
        <v>2</v>
      </c>
      <c r="K38" s="4">
        <f t="shared" si="0"/>
        <v>2</v>
      </c>
    </row>
    <row r="39" spans="1:11" x14ac:dyDescent="0.2">
      <c r="A39" s="4" t="s">
        <v>37</v>
      </c>
      <c r="B39" s="4" t="s">
        <v>13</v>
      </c>
      <c r="C39" s="5">
        <f>SUM(C27+C30+C33+C36)</f>
        <v>0</v>
      </c>
      <c r="D39" s="5">
        <f t="shared" ref="D39:K39" si="5">SUM(D27+D30+D33+D36)</f>
        <v>33</v>
      </c>
      <c r="E39" s="5">
        <f t="shared" si="5"/>
        <v>14</v>
      </c>
      <c r="F39" s="5">
        <f t="shared" si="5"/>
        <v>121</v>
      </c>
      <c r="G39" s="5">
        <f t="shared" si="5"/>
        <v>0</v>
      </c>
      <c r="H39" s="5">
        <f t="shared" si="5"/>
        <v>208</v>
      </c>
      <c r="I39" s="5">
        <f t="shared" si="5"/>
        <v>26</v>
      </c>
      <c r="J39" s="5">
        <f t="shared" si="5"/>
        <v>0</v>
      </c>
      <c r="K39" s="5">
        <f t="shared" si="5"/>
        <v>402</v>
      </c>
    </row>
    <row r="40" spans="1:11" x14ac:dyDescent="0.2">
      <c r="A40" s="17" t="s">
        <v>31</v>
      </c>
      <c r="B40" s="17"/>
      <c r="C40" s="5">
        <f t="shared" ref="C40:K40" si="6">SUM(C28+C31+C34+C37)</f>
        <v>0</v>
      </c>
      <c r="D40" s="5">
        <f t="shared" si="6"/>
        <v>0</v>
      </c>
      <c r="E40" s="5">
        <f t="shared" si="6"/>
        <v>0</v>
      </c>
      <c r="F40" s="5">
        <f t="shared" si="6"/>
        <v>1</v>
      </c>
      <c r="G40" s="5">
        <f t="shared" si="6"/>
        <v>0</v>
      </c>
      <c r="H40" s="5">
        <f t="shared" si="6"/>
        <v>11</v>
      </c>
      <c r="I40" s="5">
        <f t="shared" si="6"/>
        <v>0</v>
      </c>
      <c r="J40" s="5">
        <f t="shared" si="6"/>
        <v>0</v>
      </c>
      <c r="K40" s="5">
        <f t="shared" si="6"/>
        <v>12</v>
      </c>
    </row>
    <row r="41" spans="1:11" x14ac:dyDescent="0.2">
      <c r="A41" s="17" t="s">
        <v>34</v>
      </c>
      <c r="B41" s="17"/>
      <c r="C41" s="5">
        <f t="shared" ref="C41:K41" si="7">SUM(C29+C32+C35+C38)</f>
        <v>0</v>
      </c>
      <c r="D41" s="5">
        <f t="shared" si="7"/>
        <v>28</v>
      </c>
      <c r="E41" s="5">
        <f t="shared" si="7"/>
        <v>14</v>
      </c>
      <c r="F41" s="5">
        <f t="shared" si="7"/>
        <v>113</v>
      </c>
      <c r="G41" s="5">
        <f t="shared" si="7"/>
        <v>0</v>
      </c>
      <c r="H41" s="5">
        <f t="shared" si="7"/>
        <v>204</v>
      </c>
      <c r="I41" s="5">
        <f t="shared" si="7"/>
        <v>24</v>
      </c>
      <c r="J41" s="5">
        <f t="shared" si="7"/>
        <v>0</v>
      </c>
      <c r="K41" s="5">
        <f t="shared" si="7"/>
        <v>383</v>
      </c>
    </row>
    <row r="42" spans="1:11" x14ac:dyDescent="0.2">
      <c r="A42" t="s">
        <v>15</v>
      </c>
      <c r="B42" t="s">
        <v>3</v>
      </c>
      <c r="C42">
        <v>12</v>
      </c>
      <c r="D42">
        <v>24</v>
      </c>
      <c r="E42">
        <v>73</v>
      </c>
      <c r="H42">
        <v>120</v>
      </c>
      <c r="I42">
        <v>25</v>
      </c>
      <c r="K42" s="4">
        <f t="shared" si="0"/>
        <v>254</v>
      </c>
    </row>
    <row r="43" spans="1:11" x14ac:dyDescent="0.2">
      <c r="A43" s="16" t="s">
        <v>30</v>
      </c>
      <c r="B43" s="16"/>
      <c r="D43">
        <v>2</v>
      </c>
      <c r="E43">
        <v>3</v>
      </c>
      <c r="H43">
        <v>3</v>
      </c>
      <c r="K43" s="4">
        <f t="shared" si="0"/>
        <v>8</v>
      </c>
    </row>
    <row r="44" spans="1:11" x14ac:dyDescent="0.2">
      <c r="A44" s="8" t="s">
        <v>33</v>
      </c>
      <c r="B44" s="8"/>
      <c r="C44" s="8">
        <v>1</v>
      </c>
      <c r="D44" s="8">
        <v>1</v>
      </c>
      <c r="E44" s="8">
        <v>19</v>
      </c>
      <c r="F44" s="8"/>
      <c r="G44" s="8"/>
      <c r="H44" s="8">
        <v>15</v>
      </c>
      <c r="I44" s="8">
        <v>4</v>
      </c>
      <c r="J44" s="8"/>
      <c r="K44" s="4">
        <f t="shared" si="0"/>
        <v>40</v>
      </c>
    </row>
    <row r="45" spans="1:11" x14ac:dyDescent="0.2">
      <c r="A45" t="s">
        <v>15</v>
      </c>
      <c r="B45" t="s">
        <v>4</v>
      </c>
      <c r="D45">
        <v>18</v>
      </c>
      <c r="H45">
        <v>12</v>
      </c>
      <c r="I45">
        <v>3</v>
      </c>
      <c r="K45" s="4">
        <f t="shared" si="0"/>
        <v>33</v>
      </c>
    </row>
    <row r="46" spans="1:11" x14ac:dyDescent="0.2">
      <c r="A46" s="16" t="s">
        <v>30</v>
      </c>
      <c r="B46" s="16"/>
      <c r="H46">
        <v>1</v>
      </c>
      <c r="K46" s="4">
        <f t="shared" si="0"/>
        <v>1</v>
      </c>
    </row>
    <row r="47" spans="1:11" x14ac:dyDescent="0.2">
      <c r="A47" s="8" t="s">
        <v>33</v>
      </c>
      <c r="B47" s="7"/>
      <c r="D47">
        <v>2</v>
      </c>
      <c r="H47">
        <v>2</v>
      </c>
      <c r="I47">
        <v>1</v>
      </c>
      <c r="K47" s="4">
        <f t="shared" si="0"/>
        <v>5</v>
      </c>
    </row>
    <row r="48" spans="1:11" x14ac:dyDescent="0.2">
      <c r="A48" t="s">
        <v>15</v>
      </c>
      <c r="B48" t="s">
        <v>5</v>
      </c>
      <c r="C48">
        <v>20</v>
      </c>
      <c r="E48">
        <v>20</v>
      </c>
      <c r="F48">
        <v>1</v>
      </c>
      <c r="G48">
        <v>6</v>
      </c>
      <c r="I48">
        <v>25</v>
      </c>
      <c r="K48" s="4">
        <f t="shared" si="0"/>
        <v>72</v>
      </c>
    </row>
    <row r="49" spans="1:11" x14ac:dyDescent="0.2">
      <c r="A49" s="16" t="s">
        <v>30</v>
      </c>
      <c r="B49" s="16"/>
      <c r="K49" s="4">
        <f t="shared" si="0"/>
        <v>0</v>
      </c>
    </row>
    <row r="50" spans="1:11" x14ac:dyDescent="0.2">
      <c r="A50" s="8" t="s">
        <v>33</v>
      </c>
      <c r="B50" s="7"/>
      <c r="C50">
        <v>1</v>
      </c>
      <c r="E50">
        <v>7</v>
      </c>
      <c r="F50">
        <v>1</v>
      </c>
      <c r="G50">
        <v>2</v>
      </c>
      <c r="I50">
        <v>15</v>
      </c>
      <c r="K50" s="4">
        <f t="shared" si="0"/>
        <v>26</v>
      </c>
    </row>
    <row r="51" spans="1:11" x14ac:dyDescent="0.2">
      <c r="A51" s="4" t="s">
        <v>15</v>
      </c>
      <c r="B51" s="4" t="s">
        <v>13</v>
      </c>
      <c r="C51" s="5">
        <f>SUM(C42+C45+C48)</f>
        <v>32</v>
      </c>
      <c r="D51" s="5">
        <f t="shared" ref="D51:K51" si="8">SUM(D42+D45+D48)</f>
        <v>42</v>
      </c>
      <c r="E51" s="5">
        <f t="shared" si="8"/>
        <v>93</v>
      </c>
      <c r="F51" s="5">
        <f t="shared" si="8"/>
        <v>1</v>
      </c>
      <c r="G51" s="5">
        <f t="shared" si="8"/>
        <v>6</v>
      </c>
      <c r="H51" s="5">
        <f t="shared" si="8"/>
        <v>132</v>
      </c>
      <c r="I51" s="5">
        <f t="shared" si="8"/>
        <v>53</v>
      </c>
      <c r="J51" s="5">
        <f t="shared" si="8"/>
        <v>0</v>
      </c>
      <c r="K51" s="5">
        <f t="shared" si="8"/>
        <v>359</v>
      </c>
    </row>
    <row r="52" spans="1:11" x14ac:dyDescent="0.2">
      <c r="A52" s="17" t="s">
        <v>31</v>
      </c>
      <c r="B52" s="17"/>
      <c r="C52" s="5">
        <f t="shared" ref="C52:K52" si="9">SUM(C43+C46+C49)</f>
        <v>0</v>
      </c>
      <c r="D52" s="5">
        <f t="shared" si="9"/>
        <v>2</v>
      </c>
      <c r="E52" s="5">
        <f t="shared" si="9"/>
        <v>3</v>
      </c>
      <c r="F52" s="5">
        <f t="shared" si="9"/>
        <v>0</v>
      </c>
      <c r="G52" s="5">
        <f t="shared" si="9"/>
        <v>0</v>
      </c>
      <c r="H52" s="5">
        <f t="shared" si="9"/>
        <v>4</v>
      </c>
      <c r="I52" s="5">
        <f t="shared" si="9"/>
        <v>0</v>
      </c>
      <c r="J52" s="5">
        <f t="shared" si="9"/>
        <v>0</v>
      </c>
      <c r="K52" s="5">
        <f t="shared" si="9"/>
        <v>9</v>
      </c>
    </row>
    <row r="53" spans="1:11" x14ac:dyDescent="0.2">
      <c r="A53" s="17" t="s">
        <v>34</v>
      </c>
      <c r="B53" s="17"/>
      <c r="C53" s="5">
        <f t="shared" ref="C53:K53" si="10">SUM(C44+C47+C50)</f>
        <v>2</v>
      </c>
      <c r="D53" s="5">
        <f t="shared" si="10"/>
        <v>3</v>
      </c>
      <c r="E53" s="5">
        <f t="shared" si="10"/>
        <v>26</v>
      </c>
      <c r="F53" s="5">
        <f t="shared" si="10"/>
        <v>1</v>
      </c>
      <c r="G53" s="5">
        <f t="shared" si="10"/>
        <v>2</v>
      </c>
      <c r="H53" s="5">
        <f t="shared" si="10"/>
        <v>17</v>
      </c>
      <c r="I53" s="5">
        <f t="shared" si="10"/>
        <v>20</v>
      </c>
      <c r="J53" s="5">
        <f t="shared" si="10"/>
        <v>0</v>
      </c>
      <c r="K53" s="5">
        <f t="shared" si="10"/>
        <v>71</v>
      </c>
    </row>
    <row r="54" spans="1:11" x14ac:dyDescent="0.2">
      <c r="A54" t="s">
        <v>17</v>
      </c>
      <c r="B54" t="s">
        <v>3</v>
      </c>
      <c r="D54">
        <v>15</v>
      </c>
      <c r="E54">
        <v>492</v>
      </c>
      <c r="F54">
        <v>6</v>
      </c>
      <c r="H54">
        <v>209</v>
      </c>
      <c r="I54">
        <v>71</v>
      </c>
      <c r="K54" s="4">
        <f t="shared" si="0"/>
        <v>793</v>
      </c>
    </row>
    <row r="55" spans="1:11" x14ac:dyDescent="0.2">
      <c r="A55" s="16" t="s">
        <v>30</v>
      </c>
      <c r="B55" s="16"/>
      <c r="E55">
        <v>9</v>
      </c>
      <c r="H55">
        <v>14</v>
      </c>
      <c r="I55">
        <v>3</v>
      </c>
      <c r="K55" s="4">
        <f t="shared" si="0"/>
        <v>26</v>
      </c>
    </row>
    <row r="56" spans="1:11" x14ac:dyDescent="0.2">
      <c r="A56" s="8" t="s">
        <v>33</v>
      </c>
      <c r="B56" s="8"/>
      <c r="C56" s="8"/>
      <c r="D56" s="8">
        <v>9</v>
      </c>
      <c r="E56" s="8">
        <v>403</v>
      </c>
      <c r="F56" s="8">
        <v>5</v>
      </c>
      <c r="G56" s="8"/>
      <c r="H56" s="8">
        <v>174</v>
      </c>
      <c r="I56" s="8">
        <v>62</v>
      </c>
      <c r="J56" s="8"/>
      <c r="K56" s="4">
        <f t="shared" si="0"/>
        <v>653</v>
      </c>
    </row>
    <row r="57" spans="1:11" x14ac:dyDescent="0.2">
      <c r="A57" t="s">
        <v>17</v>
      </c>
      <c r="B57" t="s">
        <v>4</v>
      </c>
      <c r="D57">
        <v>5</v>
      </c>
      <c r="E57">
        <v>6</v>
      </c>
      <c r="F57">
        <v>325</v>
      </c>
      <c r="H57">
        <v>5</v>
      </c>
      <c r="I57">
        <v>24</v>
      </c>
      <c r="K57" s="4">
        <f t="shared" si="0"/>
        <v>365</v>
      </c>
    </row>
    <row r="58" spans="1:11" x14ac:dyDescent="0.2">
      <c r="A58" s="16" t="s">
        <v>30</v>
      </c>
      <c r="B58" s="16"/>
      <c r="F58">
        <v>3</v>
      </c>
      <c r="K58" s="4">
        <f t="shared" si="0"/>
        <v>3</v>
      </c>
    </row>
    <row r="59" spans="1:11" x14ac:dyDescent="0.2">
      <c r="A59" s="8" t="s">
        <v>33</v>
      </c>
      <c r="B59" s="7"/>
      <c r="D59">
        <v>2</v>
      </c>
      <c r="E59">
        <v>5</v>
      </c>
      <c r="F59">
        <v>294</v>
      </c>
      <c r="H59">
        <v>4</v>
      </c>
      <c r="I59">
        <v>21</v>
      </c>
      <c r="K59" s="4">
        <f t="shared" si="0"/>
        <v>326</v>
      </c>
    </row>
    <row r="60" spans="1:11" x14ac:dyDescent="0.2">
      <c r="A60" t="s">
        <v>17</v>
      </c>
      <c r="B60" t="s">
        <v>5</v>
      </c>
      <c r="C60">
        <v>16</v>
      </c>
      <c r="D60">
        <v>11</v>
      </c>
      <c r="G60">
        <v>33</v>
      </c>
      <c r="H60">
        <v>31</v>
      </c>
      <c r="I60">
        <v>80</v>
      </c>
      <c r="K60" s="4">
        <f t="shared" si="0"/>
        <v>171</v>
      </c>
    </row>
    <row r="61" spans="1:11" x14ac:dyDescent="0.2">
      <c r="A61" s="16" t="s">
        <v>30</v>
      </c>
      <c r="B61" s="16"/>
      <c r="G61">
        <v>6</v>
      </c>
      <c r="H61">
        <v>1</v>
      </c>
      <c r="K61" s="4">
        <f t="shared" si="0"/>
        <v>7</v>
      </c>
    </row>
    <row r="62" spans="1:11" x14ac:dyDescent="0.2">
      <c r="A62" s="8" t="s">
        <v>33</v>
      </c>
      <c r="B62" s="7"/>
      <c r="C62">
        <v>15</v>
      </c>
      <c r="D62">
        <v>9</v>
      </c>
      <c r="G62">
        <v>22</v>
      </c>
      <c r="H62">
        <v>29</v>
      </c>
      <c r="I62">
        <v>68</v>
      </c>
      <c r="K62" s="4">
        <f t="shared" si="0"/>
        <v>143</v>
      </c>
    </row>
    <row r="63" spans="1:11" x14ac:dyDescent="0.2">
      <c r="A63" s="4" t="s">
        <v>17</v>
      </c>
      <c r="B63" s="4" t="s">
        <v>13</v>
      </c>
      <c r="C63" s="5">
        <f>SUM(C54+C57+C60)</f>
        <v>16</v>
      </c>
      <c r="D63" s="5">
        <f t="shared" ref="D63:K63" si="11">SUM(D54+D57+D60)</f>
        <v>31</v>
      </c>
      <c r="E63" s="5">
        <f t="shared" si="11"/>
        <v>498</v>
      </c>
      <c r="F63" s="5">
        <f t="shared" si="11"/>
        <v>331</v>
      </c>
      <c r="G63" s="5">
        <f t="shared" si="11"/>
        <v>33</v>
      </c>
      <c r="H63" s="5">
        <f t="shared" si="11"/>
        <v>245</v>
      </c>
      <c r="I63" s="5">
        <f t="shared" si="11"/>
        <v>175</v>
      </c>
      <c r="J63" s="5">
        <f t="shared" si="11"/>
        <v>0</v>
      </c>
      <c r="K63" s="5">
        <f t="shared" si="11"/>
        <v>1329</v>
      </c>
    </row>
    <row r="64" spans="1:11" x14ac:dyDescent="0.2">
      <c r="A64" s="17" t="s">
        <v>31</v>
      </c>
      <c r="B64" s="17"/>
      <c r="C64" s="5">
        <f t="shared" ref="C64:K64" si="12">SUM(C55+C58+C61)</f>
        <v>0</v>
      </c>
      <c r="D64" s="5">
        <f t="shared" si="12"/>
        <v>0</v>
      </c>
      <c r="E64" s="5">
        <f t="shared" si="12"/>
        <v>9</v>
      </c>
      <c r="F64" s="5">
        <f t="shared" si="12"/>
        <v>3</v>
      </c>
      <c r="G64" s="5">
        <f t="shared" si="12"/>
        <v>6</v>
      </c>
      <c r="H64" s="5">
        <f t="shared" si="12"/>
        <v>15</v>
      </c>
      <c r="I64" s="5">
        <f t="shared" si="12"/>
        <v>3</v>
      </c>
      <c r="J64" s="5">
        <f t="shared" si="12"/>
        <v>0</v>
      </c>
      <c r="K64" s="5">
        <f t="shared" si="12"/>
        <v>36</v>
      </c>
    </row>
    <row r="65" spans="1:11" x14ac:dyDescent="0.2">
      <c r="A65" s="17" t="s">
        <v>34</v>
      </c>
      <c r="B65" s="17"/>
      <c r="C65" s="5">
        <f t="shared" ref="C65:K65" si="13">SUM(C56+C59+C62)</f>
        <v>15</v>
      </c>
      <c r="D65" s="5">
        <f t="shared" si="13"/>
        <v>20</v>
      </c>
      <c r="E65" s="5">
        <f t="shared" si="13"/>
        <v>408</v>
      </c>
      <c r="F65" s="5">
        <f t="shared" si="13"/>
        <v>299</v>
      </c>
      <c r="G65" s="5">
        <f t="shared" si="13"/>
        <v>22</v>
      </c>
      <c r="H65" s="5">
        <f t="shared" si="13"/>
        <v>207</v>
      </c>
      <c r="I65" s="5">
        <f t="shared" si="13"/>
        <v>151</v>
      </c>
      <c r="J65" s="5">
        <f t="shared" si="13"/>
        <v>0</v>
      </c>
      <c r="K65" s="5">
        <f t="shared" si="13"/>
        <v>1122</v>
      </c>
    </row>
    <row r="66" spans="1:11" x14ac:dyDescent="0.2">
      <c r="A66" s="3" t="s">
        <v>20</v>
      </c>
      <c r="B66" t="s">
        <v>3</v>
      </c>
      <c r="D66">
        <v>9</v>
      </c>
      <c r="E66">
        <v>156</v>
      </c>
      <c r="H66">
        <v>194</v>
      </c>
      <c r="I66">
        <v>46</v>
      </c>
      <c r="K66" s="4">
        <f t="shared" si="0"/>
        <v>405</v>
      </c>
    </row>
    <row r="67" spans="1:11" x14ac:dyDescent="0.2">
      <c r="A67" s="16" t="s">
        <v>30</v>
      </c>
      <c r="B67" s="16"/>
      <c r="E67">
        <v>3</v>
      </c>
      <c r="I67">
        <v>4</v>
      </c>
      <c r="K67" s="4">
        <f t="shared" ref="K67:K110" si="14">SUM(C67:J67)</f>
        <v>7</v>
      </c>
    </row>
    <row r="68" spans="1:11" x14ac:dyDescent="0.2">
      <c r="A68" s="8" t="s">
        <v>33</v>
      </c>
      <c r="B68" s="8"/>
      <c r="C68" s="8"/>
      <c r="D68" s="8">
        <v>8</v>
      </c>
      <c r="E68" s="8">
        <v>98</v>
      </c>
      <c r="F68" s="8"/>
      <c r="G68" s="8"/>
      <c r="H68" s="8">
        <v>145</v>
      </c>
      <c r="I68" s="8">
        <v>34</v>
      </c>
      <c r="J68" s="8"/>
      <c r="K68" s="4">
        <f t="shared" si="14"/>
        <v>285</v>
      </c>
    </row>
    <row r="69" spans="1:11" x14ac:dyDescent="0.2">
      <c r="A69" s="3" t="s">
        <v>20</v>
      </c>
      <c r="B69" t="s">
        <v>4</v>
      </c>
      <c r="D69">
        <v>8</v>
      </c>
      <c r="H69">
        <v>8</v>
      </c>
      <c r="I69">
        <v>8</v>
      </c>
      <c r="K69" s="4">
        <f t="shared" si="14"/>
        <v>24</v>
      </c>
    </row>
    <row r="70" spans="1:11" x14ac:dyDescent="0.2">
      <c r="A70" s="16" t="s">
        <v>30</v>
      </c>
      <c r="B70" s="16"/>
      <c r="K70" s="4">
        <f t="shared" si="14"/>
        <v>0</v>
      </c>
    </row>
    <row r="71" spans="1:11" x14ac:dyDescent="0.2">
      <c r="A71" s="8" t="s">
        <v>33</v>
      </c>
      <c r="B71" s="7"/>
      <c r="D71">
        <v>8</v>
      </c>
      <c r="H71">
        <v>6</v>
      </c>
      <c r="I71">
        <v>4</v>
      </c>
      <c r="K71" s="4">
        <f t="shared" si="14"/>
        <v>18</v>
      </c>
    </row>
    <row r="72" spans="1:11" x14ac:dyDescent="0.2">
      <c r="A72" s="3" t="s">
        <v>20</v>
      </c>
      <c r="B72" t="s">
        <v>5</v>
      </c>
      <c r="E72">
        <v>9</v>
      </c>
      <c r="F72">
        <v>1</v>
      </c>
      <c r="G72">
        <v>12</v>
      </c>
      <c r="H72">
        <v>2</v>
      </c>
      <c r="I72">
        <v>6</v>
      </c>
      <c r="K72" s="4">
        <f>SUM(C72:J72)</f>
        <v>30</v>
      </c>
    </row>
    <row r="73" spans="1:11" x14ac:dyDescent="0.2">
      <c r="A73" s="16" t="s">
        <v>30</v>
      </c>
      <c r="B73" s="16"/>
      <c r="G73">
        <v>2</v>
      </c>
      <c r="K73" s="4">
        <f>SUM(C73:J73)</f>
        <v>2</v>
      </c>
    </row>
    <row r="74" spans="1:11" x14ac:dyDescent="0.2">
      <c r="A74" s="8" t="s">
        <v>33</v>
      </c>
      <c r="B74" s="7"/>
      <c r="E74">
        <v>5</v>
      </c>
      <c r="F74">
        <v>1</v>
      </c>
      <c r="G74">
        <v>8</v>
      </c>
      <c r="H74">
        <v>2</v>
      </c>
      <c r="I74">
        <v>6</v>
      </c>
      <c r="K74" s="4">
        <f>SUM(C74:J74)</f>
        <v>22</v>
      </c>
    </row>
    <row r="75" spans="1:11" x14ac:dyDescent="0.2">
      <c r="A75" s="3" t="s">
        <v>21</v>
      </c>
      <c r="B75" s="3" t="s">
        <v>4</v>
      </c>
      <c r="F75">
        <v>12</v>
      </c>
      <c r="K75" s="4">
        <f t="shared" si="14"/>
        <v>12</v>
      </c>
    </row>
    <row r="76" spans="1:11" x14ac:dyDescent="0.2">
      <c r="A76" s="16" t="s">
        <v>30</v>
      </c>
      <c r="B76" s="16"/>
      <c r="K76" s="4">
        <f t="shared" si="14"/>
        <v>0</v>
      </c>
    </row>
    <row r="77" spans="1:11" x14ac:dyDescent="0.2">
      <c r="A77" s="8" t="s">
        <v>33</v>
      </c>
      <c r="B77" s="7"/>
      <c r="F77">
        <v>11</v>
      </c>
      <c r="K77" s="4">
        <f t="shared" si="14"/>
        <v>11</v>
      </c>
    </row>
    <row r="78" spans="1:11" x14ac:dyDescent="0.2">
      <c r="A78" s="4" t="s">
        <v>27</v>
      </c>
      <c r="B78" s="4" t="s">
        <v>13</v>
      </c>
      <c r="C78" s="5">
        <f>SUM(C66+C69+C72+C75)</f>
        <v>0</v>
      </c>
      <c r="D78" s="5">
        <f t="shared" ref="D78:K78" si="15">SUM(D66+D69+D72+D75)</f>
        <v>17</v>
      </c>
      <c r="E78" s="5">
        <f t="shared" si="15"/>
        <v>165</v>
      </c>
      <c r="F78" s="5">
        <f t="shared" si="15"/>
        <v>13</v>
      </c>
      <c r="G78" s="5">
        <f t="shared" si="15"/>
        <v>12</v>
      </c>
      <c r="H78" s="5">
        <f t="shared" si="15"/>
        <v>204</v>
      </c>
      <c r="I78" s="5">
        <f t="shared" si="15"/>
        <v>60</v>
      </c>
      <c r="J78" s="5">
        <f t="shared" si="15"/>
        <v>0</v>
      </c>
      <c r="K78" s="5">
        <f t="shared" si="15"/>
        <v>471</v>
      </c>
    </row>
    <row r="79" spans="1:11" x14ac:dyDescent="0.2">
      <c r="A79" s="17" t="s">
        <v>31</v>
      </c>
      <c r="B79" s="17"/>
      <c r="C79" s="5">
        <f t="shared" ref="C79:K79" si="16">SUM(C67+C70+C73+C76)</f>
        <v>0</v>
      </c>
      <c r="D79" s="5">
        <f t="shared" si="16"/>
        <v>0</v>
      </c>
      <c r="E79" s="5">
        <f t="shared" si="16"/>
        <v>3</v>
      </c>
      <c r="F79" s="5">
        <f t="shared" si="16"/>
        <v>0</v>
      </c>
      <c r="G79" s="5">
        <f t="shared" si="16"/>
        <v>2</v>
      </c>
      <c r="H79" s="5">
        <f t="shared" si="16"/>
        <v>0</v>
      </c>
      <c r="I79" s="5">
        <f t="shared" si="16"/>
        <v>4</v>
      </c>
      <c r="J79" s="5">
        <f t="shared" si="16"/>
        <v>0</v>
      </c>
      <c r="K79" s="5">
        <f t="shared" si="16"/>
        <v>9</v>
      </c>
    </row>
    <row r="80" spans="1:11" x14ac:dyDescent="0.2">
      <c r="A80" s="17" t="s">
        <v>34</v>
      </c>
      <c r="B80" s="17"/>
      <c r="C80" s="5">
        <f t="shared" ref="C80:K80" si="17">SUM(C68+C71+C74+C77)</f>
        <v>0</v>
      </c>
      <c r="D80" s="5">
        <f t="shared" si="17"/>
        <v>16</v>
      </c>
      <c r="E80" s="5">
        <f t="shared" si="17"/>
        <v>103</v>
      </c>
      <c r="F80" s="5">
        <f t="shared" si="17"/>
        <v>12</v>
      </c>
      <c r="G80" s="5">
        <f t="shared" si="17"/>
        <v>8</v>
      </c>
      <c r="H80" s="5">
        <f t="shared" si="17"/>
        <v>153</v>
      </c>
      <c r="I80" s="5">
        <f t="shared" si="17"/>
        <v>44</v>
      </c>
      <c r="J80" s="5">
        <f t="shared" si="17"/>
        <v>0</v>
      </c>
      <c r="K80" s="5">
        <f t="shared" si="17"/>
        <v>336</v>
      </c>
    </row>
    <row r="81" spans="1:11" x14ac:dyDescent="0.2">
      <c r="A81" t="s">
        <v>32</v>
      </c>
      <c r="B81" t="s">
        <v>3</v>
      </c>
      <c r="C81">
        <v>40</v>
      </c>
      <c r="D81">
        <v>51</v>
      </c>
      <c r="H81">
        <v>167</v>
      </c>
      <c r="K81" s="4">
        <f t="shared" si="14"/>
        <v>258</v>
      </c>
    </row>
    <row r="82" spans="1:11" x14ac:dyDescent="0.2">
      <c r="A82" s="16" t="s">
        <v>30</v>
      </c>
      <c r="B82" s="16"/>
      <c r="D82">
        <v>1</v>
      </c>
      <c r="K82" s="4">
        <f t="shared" si="14"/>
        <v>1</v>
      </c>
    </row>
    <row r="83" spans="1:11" x14ac:dyDescent="0.2">
      <c r="A83" s="8" t="s">
        <v>33</v>
      </c>
      <c r="B83" s="8"/>
      <c r="C83" s="8">
        <v>37</v>
      </c>
      <c r="D83" s="8">
        <v>44</v>
      </c>
      <c r="E83" s="8"/>
      <c r="F83" s="8"/>
      <c r="G83" s="8"/>
      <c r="H83" s="8">
        <v>163</v>
      </c>
      <c r="I83" s="8"/>
      <c r="J83" s="8"/>
      <c r="K83" s="4">
        <f t="shared" si="14"/>
        <v>244</v>
      </c>
    </row>
    <row r="84" spans="1:11" x14ac:dyDescent="0.2">
      <c r="A84" s="3" t="s">
        <v>32</v>
      </c>
      <c r="B84" t="s">
        <v>4</v>
      </c>
      <c r="D84">
        <v>26</v>
      </c>
      <c r="F84">
        <v>95</v>
      </c>
      <c r="H84">
        <v>45</v>
      </c>
      <c r="K84" s="4">
        <f t="shared" si="14"/>
        <v>166</v>
      </c>
    </row>
    <row r="85" spans="1:11" x14ac:dyDescent="0.2">
      <c r="A85" s="16" t="s">
        <v>30</v>
      </c>
      <c r="B85" s="16"/>
      <c r="K85" s="4">
        <f t="shared" si="14"/>
        <v>0</v>
      </c>
    </row>
    <row r="86" spans="1:11" x14ac:dyDescent="0.2">
      <c r="A86" s="8" t="s">
        <v>33</v>
      </c>
      <c r="B86" s="7"/>
      <c r="D86">
        <v>25</v>
      </c>
      <c r="F86">
        <v>94</v>
      </c>
      <c r="H86">
        <v>45</v>
      </c>
      <c r="K86" s="4">
        <f t="shared" si="14"/>
        <v>164</v>
      </c>
    </row>
    <row r="87" spans="1:11" x14ac:dyDescent="0.2">
      <c r="A87" t="s">
        <v>32</v>
      </c>
      <c r="B87" t="s">
        <v>5</v>
      </c>
      <c r="C87">
        <v>34</v>
      </c>
      <c r="D87">
        <v>5</v>
      </c>
      <c r="H87">
        <v>1</v>
      </c>
      <c r="K87" s="4">
        <f t="shared" si="14"/>
        <v>40</v>
      </c>
    </row>
    <row r="88" spans="1:11" x14ac:dyDescent="0.2">
      <c r="A88" s="16" t="s">
        <v>30</v>
      </c>
      <c r="B88" s="16"/>
      <c r="K88" s="4">
        <f t="shared" si="14"/>
        <v>0</v>
      </c>
    </row>
    <row r="89" spans="1:11" x14ac:dyDescent="0.2">
      <c r="A89" s="8" t="s">
        <v>33</v>
      </c>
      <c r="B89" s="7"/>
      <c r="C89">
        <v>33</v>
      </c>
      <c r="D89">
        <v>3</v>
      </c>
      <c r="H89">
        <v>1</v>
      </c>
      <c r="K89" s="4">
        <f t="shared" si="14"/>
        <v>37</v>
      </c>
    </row>
    <row r="90" spans="1:11" x14ac:dyDescent="0.2">
      <c r="A90" s="4" t="s">
        <v>32</v>
      </c>
      <c r="B90" s="4" t="s">
        <v>13</v>
      </c>
      <c r="C90" s="5">
        <f>SUM(C81+C84+C87)</f>
        <v>74</v>
      </c>
      <c r="D90" s="5">
        <f t="shared" ref="D90:K90" si="18">SUM(D81+D84+D87)</f>
        <v>82</v>
      </c>
      <c r="E90" s="5">
        <f t="shared" si="18"/>
        <v>0</v>
      </c>
      <c r="F90" s="5">
        <f t="shared" si="18"/>
        <v>95</v>
      </c>
      <c r="G90" s="5">
        <f t="shared" si="18"/>
        <v>0</v>
      </c>
      <c r="H90" s="5">
        <f t="shared" si="18"/>
        <v>213</v>
      </c>
      <c r="I90" s="5">
        <f t="shared" si="18"/>
        <v>0</v>
      </c>
      <c r="J90" s="5">
        <f t="shared" si="18"/>
        <v>0</v>
      </c>
      <c r="K90" s="5">
        <f t="shared" si="18"/>
        <v>464</v>
      </c>
    </row>
    <row r="91" spans="1:11" x14ac:dyDescent="0.2">
      <c r="A91" s="17" t="s">
        <v>31</v>
      </c>
      <c r="B91" s="17"/>
      <c r="C91" s="5">
        <f t="shared" ref="C91:K91" si="19">SUM(C82+C85+C88)</f>
        <v>0</v>
      </c>
      <c r="D91" s="5">
        <f t="shared" si="19"/>
        <v>1</v>
      </c>
      <c r="E91" s="5">
        <f t="shared" si="19"/>
        <v>0</v>
      </c>
      <c r="F91" s="5">
        <f t="shared" si="19"/>
        <v>0</v>
      </c>
      <c r="G91" s="5">
        <f t="shared" si="19"/>
        <v>0</v>
      </c>
      <c r="H91" s="5">
        <f t="shared" si="19"/>
        <v>0</v>
      </c>
      <c r="I91" s="5">
        <f t="shared" si="19"/>
        <v>0</v>
      </c>
      <c r="J91" s="5">
        <f t="shared" si="19"/>
        <v>0</v>
      </c>
      <c r="K91" s="5">
        <f t="shared" si="19"/>
        <v>1</v>
      </c>
    </row>
    <row r="92" spans="1:11" x14ac:dyDescent="0.2">
      <c r="A92" s="17" t="s">
        <v>34</v>
      </c>
      <c r="B92" s="17"/>
      <c r="C92" s="5">
        <f t="shared" ref="C92:K92" si="20">SUM(C83+C86+C89)</f>
        <v>70</v>
      </c>
      <c r="D92" s="5">
        <f t="shared" si="20"/>
        <v>72</v>
      </c>
      <c r="E92" s="5">
        <f t="shared" si="20"/>
        <v>0</v>
      </c>
      <c r="F92" s="5">
        <f t="shared" si="20"/>
        <v>94</v>
      </c>
      <c r="G92" s="5">
        <f t="shared" si="20"/>
        <v>0</v>
      </c>
      <c r="H92" s="5">
        <f t="shared" si="20"/>
        <v>209</v>
      </c>
      <c r="I92" s="5">
        <f t="shared" si="20"/>
        <v>0</v>
      </c>
      <c r="J92" s="5">
        <f t="shared" si="20"/>
        <v>0</v>
      </c>
      <c r="K92" s="5">
        <f t="shared" si="20"/>
        <v>445</v>
      </c>
    </row>
    <row r="93" spans="1:11" x14ac:dyDescent="0.2">
      <c r="A93" t="s">
        <v>22</v>
      </c>
      <c r="B93" t="s">
        <v>3</v>
      </c>
      <c r="D93">
        <v>4</v>
      </c>
      <c r="E93">
        <v>308</v>
      </c>
      <c r="H93">
        <v>454</v>
      </c>
      <c r="I93">
        <v>132</v>
      </c>
      <c r="K93" s="4">
        <f t="shared" si="14"/>
        <v>898</v>
      </c>
    </row>
    <row r="94" spans="1:11" x14ac:dyDescent="0.2">
      <c r="A94" s="16" t="s">
        <v>30</v>
      </c>
      <c r="B94" s="16"/>
      <c r="E94">
        <v>7</v>
      </c>
      <c r="H94">
        <v>7</v>
      </c>
      <c r="I94">
        <v>1</v>
      </c>
      <c r="K94" s="4">
        <f t="shared" si="14"/>
        <v>15</v>
      </c>
    </row>
    <row r="95" spans="1:11" x14ac:dyDescent="0.2">
      <c r="A95" s="8" t="s">
        <v>33</v>
      </c>
      <c r="B95" s="8"/>
      <c r="C95" s="8"/>
      <c r="D95" s="8">
        <v>2</v>
      </c>
      <c r="E95" s="8">
        <v>165</v>
      </c>
      <c r="F95" s="8"/>
      <c r="G95" s="8"/>
      <c r="H95" s="8">
        <v>230</v>
      </c>
      <c r="I95" s="8">
        <v>73</v>
      </c>
      <c r="J95" s="8"/>
      <c r="K95" s="4">
        <f t="shared" si="14"/>
        <v>470</v>
      </c>
    </row>
    <row r="96" spans="1:11" x14ac:dyDescent="0.2">
      <c r="A96" t="s">
        <v>22</v>
      </c>
      <c r="B96" t="s">
        <v>4</v>
      </c>
      <c r="D96">
        <v>2</v>
      </c>
      <c r="E96">
        <v>9</v>
      </c>
      <c r="F96">
        <v>14</v>
      </c>
      <c r="K96" s="4">
        <f t="shared" si="14"/>
        <v>25</v>
      </c>
    </row>
    <row r="97" spans="1:11" x14ac:dyDescent="0.2">
      <c r="A97" s="16" t="s">
        <v>30</v>
      </c>
      <c r="B97" s="16"/>
      <c r="K97" s="4">
        <f t="shared" si="14"/>
        <v>0</v>
      </c>
    </row>
    <row r="98" spans="1:11" x14ac:dyDescent="0.2">
      <c r="A98" s="8" t="s">
        <v>33</v>
      </c>
      <c r="B98" s="7"/>
      <c r="D98">
        <v>1</v>
      </c>
      <c r="E98">
        <v>4</v>
      </c>
      <c r="F98">
        <v>10</v>
      </c>
      <c r="K98" s="4">
        <f t="shared" si="14"/>
        <v>15</v>
      </c>
    </row>
    <row r="99" spans="1:11" x14ac:dyDescent="0.2">
      <c r="A99" t="s">
        <v>22</v>
      </c>
      <c r="B99" t="s">
        <v>5</v>
      </c>
      <c r="E99">
        <v>2</v>
      </c>
      <c r="F99">
        <v>3</v>
      </c>
      <c r="G99">
        <v>93</v>
      </c>
      <c r="I99">
        <v>20</v>
      </c>
      <c r="K99" s="4">
        <f t="shared" si="14"/>
        <v>118</v>
      </c>
    </row>
    <row r="100" spans="1:11" x14ac:dyDescent="0.2">
      <c r="A100" s="16" t="s">
        <v>30</v>
      </c>
      <c r="B100" s="16"/>
      <c r="G100">
        <v>6</v>
      </c>
      <c r="K100" s="4">
        <f t="shared" si="14"/>
        <v>6</v>
      </c>
    </row>
    <row r="101" spans="1:11" x14ac:dyDescent="0.2">
      <c r="A101" s="8" t="s">
        <v>33</v>
      </c>
      <c r="B101" s="7"/>
      <c r="E101">
        <v>2</v>
      </c>
      <c r="F101">
        <v>1</v>
      </c>
      <c r="G101">
        <v>37</v>
      </c>
      <c r="I101">
        <v>19</v>
      </c>
      <c r="K101" s="4">
        <f t="shared" si="14"/>
        <v>59</v>
      </c>
    </row>
    <row r="102" spans="1:11" x14ac:dyDescent="0.2">
      <c r="A102" t="s">
        <v>23</v>
      </c>
      <c r="B102" t="s">
        <v>4</v>
      </c>
      <c r="E102">
        <v>1</v>
      </c>
      <c r="K102" s="4">
        <f t="shared" si="14"/>
        <v>1</v>
      </c>
    </row>
    <row r="103" spans="1:11" x14ac:dyDescent="0.2">
      <c r="A103" s="16" t="s">
        <v>30</v>
      </c>
      <c r="B103" s="16"/>
      <c r="K103" s="4">
        <f t="shared" si="14"/>
        <v>0</v>
      </c>
    </row>
    <row r="104" spans="1:11" x14ac:dyDescent="0.2">
      <c r="A104" s="8" t="s">
        <v>33</v>
      </c>
      <c r="B104" s="7"/>
      <c r="K104" s="4">
        <f t="shared" si="14"/>
        <v>0</v>
      </c>
    </row>
    <row r="105" spans="1:11" x14ac:dyDescent="0.2">
      <c r="A105" s="4" t="s">
        <v>28</v>
      </c>
      <c r="B105" s="4" t="s">
        <v>13</v>
      </c>
      <c r="C105" s="5">
        <f>SUM(C93+C96+C99+C102)</f>
        <v>0</v>
      </c>
      <c r="D105" s="5">
        <f t="shared" ref="D105:K105" si="21">SUM(D93+D96+D99+D102)</f>
        <v>6</v>
      </c>
      <c r="E105" s="5">
        <f t="shared" si="21"/>
        <v>320</v>
      </c>
      <c r="F105" s="5">
        <f t="shared" si="21"/>
        <v>17</v>
      </c>
      <c r="G105" s="5">
        <f t="shared" si="21"/>
        <v>93</v>
      </c>
      <c r="H105" s="5">
        <f t="shared" si="21"/>
        <v>454</v>
      </c>
      <c r="I105" s="5">
        <f t="shared" si="21"/>
        <v>152</v>
      </c>
      <c r="J105" s="5">
        <f t="shared" si="21"/>
        <v>0</v>
      </c>
      <c r="K105" s="5">
        <f t="shared" si="21"/>
        <v>1042</v>
      </c>
    </row>
    <row r="106" spans="1:11" x14ac:dyDescent="0.2">
      <c r="A106" s="17" t="s">
        <v>31</v>
      </c>
      <c r="B106" s="17"/>
      <c r="C106" s="5">
        <f t="shared" ref="C106:K106" si="22">SUM(C94+C97+C100+C103)</f>
        <v>0</v>
      </c>
      <c r="D106" s="5">
        <f t="shared" si="22"/>
        <v>0</v>
      </c>
      <c r="E106" s="5">
        <f t="shared" si="22"/>
        <v>7</v>
      </c>
      <c r="F106" s="5">
        <f t="shared" si="22"/>
        <v>0</v>
      </c>
      <c r="G106" s="5">
        <f t="shared" si="22"/>
        <v>6</v>
      </c>
      <c r="H106" s="5">
        <f t="shared" si="22"/>
        <v>7</v>
      </c>
      <c r="I106" s="5">
        <f t="shared" si="22"/>
        <v>1</v>
      </c>
      <c r="J106" s="5">
        <f t="shared" si="22"/>
        <v>0</v>
      </c>
      <c r="K106" s="5">
        <f t="shared" si="22"/>
        <v>21</v>
      </c>
    </row>
    <row r="107" spans="1:11" x14ac:dyDescent="0.2">
      <c r="A107" s="17" t="s">
        <v>34</v>
      </c>
      <c r="B107" s="17"/>
      <c r="C107" s="5">
        <f t="shared" ref="C107:K107" si="23">SUM(C95+C98+C101+C104)</f>
        <v>0</v>
      </c>
      <c r="D107" s="5">
        <f t="shared" si="23"/>
        <v>3</v>
      </c>
      <c r="E107" s="5">
        <f t="shared" si="23"/>
        <v>171</v>
      </c>
      <c r="F107" s="5">
        <f t="shared" si="23"/>
        <v>11</v>
      </c>
      <c r="G107" s="5">
        <f t="shared" si="23"/>
        <v>37</v>
      </c>
      <c r="H107" s="5">
        <f t="shared" si="23"/>
        <v>230</v>
      </c>
      <c r="I107" s="5">
        <f t="shared" si="23"/>
        <v>92</v>
      </c>
      <c r="J107" s="5">
        <f t="shared" si="23"/>
        <v>0</v>
      </c>
      <c r="K107" s="5">
        <f t="shared" si="23"/>
        <v>544</v>
      </c>
    </row>
    <row r="108" spans="1:11" x14ac:dyDescent="0.2">
      <c r="A108" t="s">
        <v>16</v>
      </c>
      <c r="B108" t="s">
        <v>5</v>
      </c>
      <c r="F108">
        <v>329</v>
      </c>
      <c r="K108" s="4">
        <f t="shared" si="14"/>
        <v>329</v>
      </c>
    </row>
    <row r="109" spans="1:11" x14ac:dyDescent="0.2">
      <c r="A109" s="16" t="s">
        <v>30</v>
      </c>
      <c r="B109" s="16"/>
      <c r="F109">
        <v>1</v>
      </c>
      <c r="K109" s="4">
        <f t="shared" si="14"/>
        <v>1</v>
      </c>
    </row>
    <row r="110" spans="1:11" x14ac:dyDescent="0.2">
      <c r="A110" s="8" t="s">
        <v>33</v>
      </c>
      <c r="B110" s="7"/>
      <c r="F110">
        <v>243</v>
      </c>
      <c r="K110" s="4">
        <f t="shared" si="14"/>
        <v>243</v>
      </c>
    </row>
    <row r="111" spans="1:11" x14ac:dyDescent="0.2">
      <c r="A111" s="4" t="s">
        <v>16</v>
      </c>
      <c r="B111" s="4" t="s">
        <v>13</v>
      </c>
      <c r="C111" s="5">
        <f>SUM(C108)</f>
        <v>0</v>
      </c>
      <c r="D111" s="5">
        <f t="shared" ref="D111:K111" si="24">SUM(D108)</f>
        <v>0</v>
      </c>
      <c r="E111" s="5">
        <f t="shared" si="24"/>
        <v>0</v>
      </c>
      <c r="F111" s="5">
        <f t="shared" si="24"/>
        <v>329</v>
      </c>
      <c r="G111" s="5">
        <f t="shared" si="24"/>
        <v>0</v>
      </c>
      <c r="H111" s="5">
        <f t="shared" si="24"/>
        <v>0</v>
      </c>
      <c r="I111" s="5">
        <f t="shared" si="24"/>
        <v>0</v>
      </c>
      <c r="J111" s="5">
        <f t="shared" si="24"/>
        <v>0</v>
      </c>
      <c r="K111" s="5">
        <f t="shared" si="24"/>
        <v>329</v>
      </c>
    </row>
    <row r="112" spans="1:11" x14ac:dyDescent="0.2">
      <c r="A112" s="17" t="s">
        <v>31</v>
      </c>
      <c r="B112" s="17"/>
      <c r="C112" s="5">
        <f t="shared" ref="C112:K112" si="25">SUM(C109)</f>
        <v>0</v>
      </c>
      <c r="D112" s="5">
        <f t="shared" si="25"/>
        <v>0</v>
      </c>
      <c r="E112" s="5">
        <f t="shared" si="25"/>
        <v>0</v>
      </c>
      <c r="F112" s="5">
        <f t="shared" si="25"/>
        <v>1</v>
      </c>
      <c r="G112" s="5">
        <f t="shared" si="25"/>
        <v>0</v>
      </c>
      <c r="H112" s="5">
        <f t="shared" si="25"/>
        <v>0</v>
      </c>
      <c r="I112" s="5">
        <f t="shared" si="25"/>
        <v>0</v>
      </c>
      <c r="J112" s="5">
        <f t="shared" si="25"/>
        <v>0</v>
      </c>
      <c r="K112" s="5">
        <f t="shared" si="25"/>
        <v>1</v>
      </c>
    </row>
    <row r="113" spans="1:11" x14ac:dyDescent="0.2">
      <c r="A113" s="17" t="s">
        <v>34</v>
      </c>
      <c r="B113" s="17"/>
      <c r="C113" s="5">
        <f t="shared" ref="C113:K113" si="26">SUM(C110)</f>
        <v>0</v>
      </c>
      <c r="D113" s="5">
        <f t="shared" si="26"/>
        <v>0</v>
      </c>
      <c r="E113" s="5">
        <f t="shared" si="26"/>
        <v>0</v>
      </c>
      <c r="F113" s="5">
        <f t="shared" si="26"/>
        <v>243</v>
      </c>
      <c r="G113" s="5">
        <f t="shared" si="26"/>
        <v>0</v>
      </c>
      <c r="H113" s="5">
        <f t="shared" si="26"/>
        <v>0</v>
      </c>
      <c r="I113" s="5">
        <f t="shared" si="26"/>
        <v>0</v>
      </c>
      <c r="J113" s="5">
        <f t="shared" si="26"/>
        <v>0</v>
      </c>
      <c r="K113" s="5">
        <f t="shared" si="26"/>
        <v>243</v>
      </c>
    </row>
    <row r="114" spans="1:11" x14ac:dyDescent="0.2">
      <c r="A114" s="13" t="s">
        <v>19</v>
      </c>
      <c r="B114" s="13" t="s">
        <v>13</v>
      </c>
      <c r="C114" s="13">
        <f>SUM(C12+C24+C39+C51+C63+C78+C90+C105+C111)</f>
        <v>125</v>
      </c>
      <c r="D114" s="13">
        <f t="shared" ref="D114:K114" si="27">SUM(D12+D24+D39+D51+D63+D78+D90+D105+D111)</f>
        <v>242</v>
      </c>
      <c r="E114" s="13">
        <f t="shared" si="27"/>
        <v>2157</v>
      </c>
      <c r="F114" s="13">
        <f t="shared" si="27"/>
        <v>939</v>
      </c>
      <c r="G114" s="13">
        <f t="shared" si="27"/>
        <v>299</v>
      </c>
      <c r="H114" s="13">
        <f t="shared" si="27"/>
        <v>2625</v>
      </c>
      <c r="I114" s="13">
        <f t="shared" si="27"/>
        <v>675</v>
      </c>
      <c r="J114" s="13">
        <f t="shared" si="27"/>
        <v>137</v>
      </c>
      <c r="K114" s="13">
        <f t="shared" si="27"/>
        <v>7199</v>
      </c>
    </row>
    <row r="115" spans="1:11" x14ac:dyDescent="0.2">
      <c r="A115" s="15" t="s">
        <v>31</v>
      </c>
      <c r="B115" s="15"/>
      <c r="C115" s="13">
        <f t="shared" ref="C115:K115" si="28">SUM(C13+C25+C40+C52+C64+C79+C91+C106+C112)</f>
        <v>0</v>
      </c>
      <c r="D115" s="13">
        <f t="shared" si="28"/>
        <v>4</v>
      </c>
      <c r="E115" s="13">
        <f t="shared" si="28"/>
        <v>53</v>
      </c>
      <c r="F115" s="13">
        <f t="shared" si="28"/>
        <v>8</v>
      </c>
      <c r="G115" s="13">
        <f t="shared" si="28"/>
        <v>34</v>
      </c>
      <c r="H115" s="13">
        <f t="shared" si="28"/>
        <v>81</v>
      </c>
      <c r="I115" s="13">
        <f t="shared" si="28"/>
        <v>17</v>
      </c>
      <c r="J115" s="13">
        <f t="shared" si="28"/>
        <v>1</v>
      </c>
      <c r="K115" s="13">
        <f t="shared" si="28"/>
        <v>198</v>
      </c>
    </row>
    <row r="116" spans="1:11" x14ac:dyDescent="0.2">
      <c r="A116" s="15" t="s">
        <v>34</v>
      </c>
      <c r="B116" s="15"/>
      <c r="C116" s="13">
        <f t="shared" ref="C116:K116" si="29">SUM(C14+C26+C41+C53+C65+C80+C92+C107+C113)</f>
        <v>89</v>
      </c>
      <c r="D116" s="13">
        <f t="shared" si="29"/>
        <v>162</v>
      </c>
      <c r="E116" s="13">
        <f t="shared" si="29"/>
        <v>1467</v>
      </c>
      <c r="F116" s="13">
        <f t="shared" si="29"/>
        <v>794</v>
      </c>
      <c r="G116" s="13">
        <f t="shared" si="29"/>
        <v>152</v>
      </c>
      <c r="H116" s="13">
        <f t="shared" si="29"/>
        <v>1895</v>
      </c>
      <c r="I116" s="13">
        <f t="shared" si="29"/>
        <v>496</v>
      </c>
      <c r="J116" s="13">
        <f t="shared" si="29"/>
        <v>97</v>
      </c>
      <c r="K116" s="13">
        <f t="shared" si="29"/>
        <v>5152</v>
      </c>
    </row>
  </sheetData>
  <mergeCells count="49">
    <mergeCell ref="A116:B116"/>
    <mergeCell ref="A92:B92"/>
    <mergeCell ref="A94:B94"/>
    <mergeCell ref="A97:B97"/>
    <mergeCell ref="A100:B100"/>
    <mergeCell ref="A103:B103"/>
    <mergeCell ref="A106:B106"/>
    <mergeCell ref="A107:B107"/>
    <mergeCell ref="A109:B109"/>
    <mergeCell ref="A112:B112"/>
    <mergeCell ref="A113:B113"/>
    <mergeCell ref="A115:B115"/>
    <mergeCell ref="A91:B91"/>
    <mergeCell ref="A61:B61"/>
    <mergeCell ref="A64:B64"/>
    <mergeCell ref="A65:B65"/>
    <mergeCell ref="A67:B67"/>
    <mergeCell ref="A70:B70"/>
    <mergeCell ref="A76:B76"/>
    <mergeCell ref="A73:B73"/>
    <mergeCell ref="A79:B79"/>
    <mergeCell ref="A80:B80"/>
    <mergeCell ref="A82:B82"/>
    <mergeCell ref="A85:B85"/>
    <mergeCell ref="A88:B88"/>
    <mergeCell ref="A58:B58"/>
    <mergeCell ref="A31:B31"/>
    <mergeCell ref="A34:B34"/>
    <mergeCell ref="A37:B37"/>
    <mergeCell ref="A40:B40"/>
    <mergeCell ref="A41:B41"/>
    <mergeCell ref="A43:B43"/>
    <mergeCell ref="A46:B46"/>
    <mergeCell ref="A49:B49"/>
    <mergeCell ref="A52:B52"/>
    <mergeCell ref="A53:B53"/>
    <mergeCell ref="A55:B55"/>
    <mergeCell ref="A28:B28"/>
    <mergeCell ref="A1:B1"/>
    <mergeCell ref="A4:B4"/>
    <mergeCell ref="A7:B7"/>
    <mergeCell ref="A10:B10"/>
    <mergeCell ref="A13:B13"/>
    <mergeCell ref="A14:B14"/>
    <mergeCell ref="A16:B16"/>
    <mergeCell ref="A19:B19"/>
    <mergeCell ref="A22:B22"/>
    <mergeCell ref="A25:B25"/>
    <mergeCell ref="A26:B26"/>
  </mergeCells>
  <pageMargins left="3.937007874015748E-2" right="3.937007874015748E-2" top="3.937007874015748E-2" bottom="0" header="0" footer="0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113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6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6.28515625" bestFit="1" customWidth="1"/>
    <col min="7" max="7" width="4.7109375" bestFit="1" customWidth="1"/>
    <col min="8" max="8" width="11.42578125" bestFit="1" customWidth="1"/>
    <col min="9" max="9" width="13.42578125" bestFit="1" customWidth="1"/>
    <col min="10" max="10" width="15.85546875" bestFit="1" customWidth="1"/>
    <col min="11" max="11" width="9.7109375" bestFit="1" customWidth="1"/>
  </cols>
  <sheetData>
    <row r="1" spans="1:11" x14ac:dyDescent="0.2">
      <c r="A1" s="18">
        <v>40466</v>
      </c>
      <c r="B1" s="18"/>
      <c r="K1" s="1"/>
    </row>
    <row r="2" spans="1:1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29</v>
      </c>
      <c r="G2" s="2" t="s">
        <v>12</v>
      </c>
      <c r="H2" s="2" t="s">
        <v>9</v>
      </c>
      <c r="I2" s="2" t="s">
        <v>10</v>
      </c>
      <c r="J2" s="2" t="s">
        <v>11</v>
      </c>
      <c r="K2" s="5" t="s">
        <v>13</v>
      </c>
    </row>
    <row r="3" spans="1:11" x14ac:dyDescent="0.2">
      <c r="A3" t="s">
        <v>24</v>
      </c>
      <c r="B3" t="s">
        <v>3</v>
      </c>
      <c r="E3">
        <v>325</v>
      </c>
      <c r="G3">
        <v>3</v>
      </c>
      <c r="H3">
        <v>49</v>
      </c>
      <c r="K3" s="4">
        <f t="shared" ref="K3:K63" si="0">SUM(C3:J3)</f>
        <v>377</v>
      </c>
    </row>
    <row r="4" spans="1:11" x14ac:dyDescent="0.2">
      <c r="A4" s="16" t="s">
        <v>30</v>
      </c>
      <c r="B4" s="16"/>
      <c r="E4">
        <v>8</v>
      </c>
      <c r="H4">
        <v>1</v>
      </c>
      <c r="K4" s="4">
        <f t="shared" si="0"/>
        <v>9</v>
      </c>
    </row>
    <row r="5" spans="1:11" x14ac:dyDescent="0.2">
      <c r="A5" s="8" t="s">
        <v>33</v>
      </c>
      <c r="B5" s="8"/>
      <c r="C5" s="8"/>
      <c r="D5" s="8"/>
      <c r="E5" s="8">
        <v>206</v>
      </c>
      <c r="F5" s="8"/>
      <c r="G5" s="8">
        <v>2</v>
      </c>
      <c r="H5" s="8">
        <v>24</v>
      </c>
      <c r="I5" s="8"/>
      <c r="J5" s="8"/>
      <c r="K5" s="4">
        <f t="shared" si="0"/>
        <v>232</v>
      </c>
    </row>
    <row r="6" spans="1:11" x14ac:dyDescent="0.2">
      <c r="A6" t="s">
        <v>24</v>
      </c>
      <c r="B6" t="s">
        <v>4</v>
      </c>
      <c r="E6">
        <v>30</v>
      </c>
      <c r="J6">
        <v>11</v>
      </c>
      <c r="K6" s="4">
        <f t="shared" si="0"/>
        <v>41</v>
      </c>
    </row>
    <row r="7" spans="1:11" x14ac:dyDescent="0.2">
      <c r="A7" s="16" t="s">
        <v>30</v>
      </c>
      <c r="B7" s="16"/>
      <c r="K7" s="4">
        <f t="shared" si="0"/>
        <v>0</v>
      </c>
    </row>
    <row r="8" spans="1:11" x14ac:dyDescent="0.2">
      <c r="A8" s="8" t="s">
        <v>33</v>
      </c>
      <c r="B8" s="7"/>
      <c r="E8">
        <v>16</v>
      </c>
      <c r="J8">
        <v>8</v>
      </c>
      <c r="K8" s="4">
        <f t="shared" si="0"/>
        <v>24</v>
      </c>
    </row>
    <row r="9" spans="1:11" x14ac:dyDescent="0.2">
      <c r="A9" t="s">
        <v>24</v>
      </c>
      <c r="B9" t="s">
        <v>5</v>
      </c>
      <c r="D9">
        <v>18</v>
      </c>
      <c r="E9">
        <v>74</v>
      </c>
      <c r="G9">
        <v>10</v>
      </c>
      <c r="H9">
        <v>95</v>
      </c>
      <c r="J9">
        <v>2</v>
      </c>
      <c r="K9" s="4">
        <f t="shared" si="0"/>
        <v>199</v>
      </c>
    </row>
    <row r="10" spans="1:11" x14ac:dyDescent="0.2">
      <c r="A10" s="16" t="s">
        <v>30</v>
      </c>
      <c r="B10" s="16"/>
      <c r="K10" s="4">
        <f t="shared" si="0"/>
        <v>0</v>
      </c>
    </row>
    <row r="11" spans="1:11" x14ac:dyDescent="0.2">
      <c r="A11" s="8" t="s">
        <v>33</v>
      </c>
      <c r="B11" s="7"/>
      <c r="D11">
        <v>15</v>
      </c>
      <c r="E11">
        <v>50</v>
      </c>
      <c r="G11">
        <v>3</v>
      </c>
      <c r="H11">
        <v>82</v>
      </c>
      <c r="J11">
        <v>2</v>
      </c>
      <c r="K11" s="4">
        <f t="shared" si="0"/>
        <v>152</v>
      </c>
    </row>
    <row r="12" spans="1:11" x14ac:dyDescent="0.2">
      <c r="A12" s="4" t="s">
        <v>24</v>
      </c>
      <c r="B12" s="4" t="s">
        <v>13</v>
      </c>
      <c r="C12" s="5">
        <f t="shared" ref="C12:J14" si="1">C3+C6+C9</f>
        <v>0</v>
      </c>
      <c r="D12" s="5">
        <f t="shared" si="1"/>
        <v>18</v>
      </c>
      <c r="E12" s="5">
        <f t="shared" si="1"/>
        <v>429</v>
      </c>
      <c r="F12" s="5">
        <f t="shared" si="1"/>
        <v>0</v>
      </c>
      <c r="G12" s="5">
        <f t="shared" si="1"/>
        <v>13</v>
      </c>
      <c r="H12" s="5">
        <f t="shared" si="1"/>
        <v>144</v>
      </c>
      <c r="I12" s="5">
        <f t="shared" si="1"/>
        <v>0</v>
      </c>
      <c r="J12" s="5">
        <f t="shared" si="1"/>
        <v>13</v>
      </c>
      <c r="K12" s="5">
        <f t="shared" si="0"/>
        <v>617</v>
      </c>
    </row>
    <row r="13" spans="1:11" x14ac:dyDescent="0.2">
      <c r="A13" s="17" t="s">
        <v>31</v>
      </c>
      <c r="B13" s="17"/>
      <c r="C13" s="5">
        <f t="shared" si="1"/>
        <v>0</v>
      </c>
      <c r="D13" s="5">
        <f t="shared" si="1"/>
        <v>0</v>
      </c>
      <c r="E13" s="5">
        <f t="shared" si="1"/>
        <v>8</v>
      </c>
      <c r="F13" s="5">
        <f t="shared" si="1"/>
        <v>0</v>
      </c>
      <c r="G13" s="5">
        <f t="shared" si="1"/>
        <v>0</v>
      </c>
      <c r="H13" s="5">
        <f t="shared" si="1"/>
        <v>1</v>
      </c>
      <c r="I13" s="5">
        <f t="shared" si="1"/>
        <v>0</v>
      </c>
      <c r="J13" s="5">
        <f t="shared" si="1"/>
        <v>0</v>
      </c>
      <c r="K13" s="5">
        <f t="shared" si="0"/>
        <v>9</v>
      </c>
    </row>
    <row r="14" spans="1:11" x14ac:dyDescent="0.2">
      <c r="A14" s="17" t="s">
        <v>34</v>
      </c>
      <c r="B14" s="17"/>
      <c r="C14" s="5">
        <f t="shared" si="1"/>
        <v>0</v>
      </c>
      <c r="D14" s="5">
        <f t="shared" si="1"/>
        <v>15</v>
      </c>
      <c r="E14" s="5">
        <f t="shared" si="1"/>
        <v>272</v>
      </c>
      <c r="F14" s="5">
        <f t="shared" si="1"/>
        <v>0</v>
      </c>
      <c r="G14" s="5">
        <f t="shared" si="1"/>
        <v>5</v>
      </c>
      <c r="H14" s="5">
        <f t="shared" si="1"/>
        <v>106</v>
      </c>
      <c r="I14" s="5">
        <f t="shared" si="1"/>
        <v>0</v>
      </c>
      <c r="J14" s="5">
        <f t="shared" si="1"/>
        <v>10</v>
      </c>
      <c r="K14" s="5">
        <f t="shared" si="0"/>
        <v>408</v>
      </c>
    </row>
    <row r="15" spans="1:11" x14ac:dyDescent="0.2">
      <c r="A15" t="s">
        <v>14</v>
      </c>
      <c r="B15" t="s">
        <v>3</v>
      </c>
      <c r="D15">
        <v>38</v>
      </c>
      <c r="E15">
        <v>828</v>
      </c>
      <c r="G15">
        <v>116</v>
      </c>
      <c r="H15">
        <v>862</v>
      </c>
      <c r="K15" s="4">
        <f t="shared" si="0"/>
        <v>1844</v>
      </c>
    </row>
    <row r="16" spans="1:11" x14ac:dyDescent="0.2">
      <c r="A16" s="16" t="s">
        <v>30</v>
      </c>
      <c r="B16" s="16"/>
      <c r="E16">
        <v>33</v>
      </c>
      <c r="G16">
        <v>9</v>
      </c>
      <c r="H16">
        <v>38</v>
      </c>
      <c r="K16" s="4">
        <f t="shared" si="0"/>
        <v>80</v>
      </c>
    </row>
    <row r="17" spans="1:11" x14ac:dyDescent="0.2">
      <c r="A17" s="8" t="s">
        <v>33</v>
      </c>
      <c r="B17" s="8"/>
      <c r="C17" s="8"/>
      <c r="D17" s="8">
        <v>30</v>
      </c>
      <c r="E17" s="8">
        <v>597</v>
      </c>
      <c r="F17" s="8"/>
      <c r="G17" s="8">
        <v>61</v>
      </c>
      <c r="H17" s="8">
        <v>667</v>
      </c>
      <c r="I17" s="8"/>
      <c r="J17" s="8"/>
      <c r="K17" s="4">
        <f t="shared" si="0"/>
        <v>1355</v>
      </c>
    </row>
    <row r="18" spans="1:11" x14ac:dyDescent="0.2">
      <c r="A18" t="s">
        <v>14</v>
      </c>
      <c r="B18" t="s">
        <v>4</v>
      </c>
      <c r="D18">
        <v>21</v>
      </c>
      <c r="E18">
        <v>22</v>
      </c>
      <c r="F18">
        <v>58</v>
      </c>
      <c r="K18" s="4">
        <f t="shared" si="0"/>
        <v>101</v>
      </c>
    </row>
    <row r="19" spans="1:11" x14ac:dyDescent="0.2">
      <c r="A19" s="16" t="s">
        <v>30</v>
      </c>
      <c r="B19" s="16"/>
      <c r="F19">
        <v>1</v>
      </c>
      <c r="K19" s="4">
        <f t="shared" si="0"/>
        <v>1</v>
      </c>
    </row>
    <row r="20" spans="1:11" x14ac:dyDescent="0.2">
      <c r="A20" s="8" t="s">
        <v>33</v>
      </c>
      <c r="B20" s="7"/>
      <c r="D20">
        <v>17</v>
      </c>
      <c r="E20">
        <v>14</v>
      </c>
      <c r="F20">
        <v>46</v>
      </c>
      <c r="K20" s="4">
        <f t="shared" si="0"/>
        <v>77</v>
      </c>
    </row>
    <row r="21" spans="1:11" x14ac:dyDescent="0.2">
      <c r="A21" t="s">
        <v>14</v>
      </c>
      <c r="B21" t="s">
        <v>5</v>
      </c>
      <c r="D21">
        <v>3</v>
      </c>
      <c r="E21">
        <v>6</v>
      </c>
      <c r="G21">
        <v>15</v>
      </c>
      <c r="K21" s="4">
        <f t="shared" si="0"/>
        <v>24</v>
      </c>
    </row>
    <row r="22" spans="1:11" x14ac:dyDescent="0.2">
      <c r="A22" s="16" t="s">
        <v>30</v>
      </c>
      <c r="B22" s="16"/>
      <c r="G22">
        <v>2</v>
      </c>
      <c r="K22" s="4">
        <f t="shared" si="0"/>
        <v>2</v>
      </c>
    </row>
    <row r="23" spans="1:11" x14ac:dyDescent="0.2">
      <c r="A23" s="8" t="s">
        <v>33</v>
      </c>
      <c r="B23" s="7"/>
      <c r="D23">
        <v>3</v>
      </c>
      <c r="E23">
        <v>4</v>
      </c>
      <c r="G23">
        <v>8</v>
      </c>
      <c r="K23" s="4">
        <f t="shared" si="0"/>
        <v>15</v>
      </c>
    </row>
    <row r="24" spans="1:11" x14ac:dyDescent="0.2">
      <c r="A24" s="4" t="s">
        <v>14</v>
      </c>
      <c r="B24" s="4" t="s">
        <v>13</v>
      </c>
      <c r="C24" s="5">
        <f t="shared" ref="C24:J26" si="2">C15+C18+C21</f>
        <v>0</v>
      </c>
      <c r="D24" s="5">
        <f t="shared" si="2"/>
        <v>62</v>
      </c>
      <c r="E24" s="5">
        <f t="shared" si="2"/>
        <v>856</v>
      </c>
      <c r="F24" s="5">
        <f t="shared" si="2"/>
        <v>58</v>
      </c>
      <c r="G24" s="5">
        <f t="shared" si="2"/>
        <v>131</v>
      </c>
      <c r="H24" s="5">
        <f t="shared" si="2"/>
        <v>862</v>
      </c>
      <c r="I24" s="5">
        <f t="shared" si="2"/>
        <v>0</v>
      </c>
      <c r="J24" s="5">
        <f t="shared" si="2"/>
        <v>0</v>
      </c>
      <c r="K24" s="5">
        <f t="shared" si="0"/>
        <v>1969</v>
      </c>
    </row>
    <row r="25" spans="1:11" x14ac:dyDescent="0.2">
      <c r="A25" s="17" t="s">
        <v>31</v>
      </c>
      <c r="B25" s="17"/>
      <c r="C25" s="5">
        <f t="shared" si="2"/>
        <v>0</v>
      </c>
      <c r="D25" s="5">
        <f t="shared" si="2"/>
        <v>0</v>
      </c>
      <c r="E25" s="5">
        <f t="shared" si="2"/>
        <v>33</v>
      </c>
      <c r="F25" s="5">
        <f t="shared" si="2"/>
        <v>1</v>
      </c>
      <c r="G25" s="5">
        <f t="shared" si="2"/>
        <v>11</v>
      </c>
      <c r="H25" s="5">
        <f t="shared" si="2"/>
        <v>38</v>
      </c>
      <c r="I25" s="5">
        <f t="shared" si="2"/>
        <v>0</v>
      </c>
      <c r="J25" s="5">
        <f t="shared" si="2"/>
        <v>0</v>
      </c>
      <c r="K25" s="5">
        <f t="shared" si="0"/>
        <v>83</v>
      </c>
    </row>
    <row r="26" spans="1:11" x14ac:dyDescent="0.2">
      <c r="A26" s="17" t="s">
        <v>34</v>
      </c>
      <c r="B26" s="17"/>
      <c r="C26" s="5">
        <f t="shared" si="2"/>
        <v>0</v>
      </c>
      <c r="D26" s="5">
        <f t="shared" si="2"/>
        <v>50</v>
      </c>
      <c r="E26" s="5">
        <f t="shared" si="2"/>
        <v>615</v>
      </c>
      <c r="F26" s="5">
        <f t="shared" si="2"/>
        <v>46</v>
      </c>
      <c r="G26" s="5">
        <f t="shared" si="2"/>
        <v>69</v>
      </c>
      <c r="H26" s="5">
        <f t="shared" si="2"/>
        <v>667</v>
      </c>
      <c r="I26" s="5">
        <f t="shared" si="2"/>
        <v>0</v>
      </c>
      <c r="J26" s="5">
        <f t="shared" si="2"/>
        <v>0</v>
      </c>
      <c r="K26" s="5">
        <f t="shared" si="0"/>
        <v>1447</v>
      </c>
    </row>
    <row r="27" spans="1:11" x14ac:dyDescent="0.2">
      <c r="A27" t="s">
        <v>35</v>
      </c>
      <c r="B27" t="s">
        <v>3</v>
      </c>
      <c r="D27">
        <v>34</v>
      </c>
      <c r="E27">
        <v>27</v>
      </c>
      <c r="H27">
        <v>61</v>
      </c>
      <c r="K27" s="4">
        <f t="shared" si="0"/>
        <v>122</v>
      </c>
    </row>
    <row r="28" spans="1:11" x14ac:dyDescent="0.2">
      <c r="A28" s="16" t="s">
        <v>30</v>
      </c>
      <c r="B28" s="16"/>
      <c r="H28">
        <v>3</v>
      </c>
      <c r="K28" s="4">
        <f t="shared" si="0"/>
        <v>3</v>
      </c>
    </row>
    <row r="29" spans="1:11" x14ac:dyDescent="0.2">
      <c r="A29" s="8" t="s">
        <v>33</v>
      </c>
      <c r="B29" s="8"/>
      <c r="C29" s="8"/>
      <c r="D29" s="8">
        <v>34</v>
      </c>
      <c r="E29" s="8">
        <v>27</v>
      </c>
      <c r="F29" s="8"/>
      <c r="G29" s="8"/>
      <c r="H29" s="8">
        <v>61</v>
      </c>
      <c r="I29" s="8"/>
      <c r="J29" s="8"/>
      <c r="K29" s="4">
        <f t="shared" si="0"/>
        <v>122</v>
      </c>
    </row>
    <row r="30" spans="1:11" x14ac:dyDescent="0.2">
      <c r="A30" t="s">
        <v>35</v>
      </c>
      <c r="B30" t="s">
        <v>4</v>
      </c>
      <c r="D30">
        <v>34</v>
      </c>
      <c r="E30">
        <v>7</v>
      </c>
      <c r="F30">
        <v>48</v>
      </c>
      <c r="H30">
        <v>25</v>
      </c>
      <c r="K30" s="4">
        <f t="shared" si="0"/>
        <v>114</v>
      </c>
    </row>
    <row r="31" spans="1:11" x14ac:dyDescent="0.2">
      <c r="A31" s="16" t="s">
        <v>30</v>
      </c>
      <c r="B31" s="16"/>
      <c r="H31">
        <v>3</v>
      </c>
      <c r="K31" s="4">
        <f t="shared" si="0"/>
        <v>3</v>
      </c>
    </row>
    <row r="32" spans="1:11" x14ac:dyDescent="0.2">
      <c r="A32" s="8" t="s">
        <v>33</v>
      </c>
      <c r="B32" s="7"/>
      <c r="D32">
        <v>31</v>
      </c>
      <c r="E32">
        <v>7</v>
      </c>
      <c r="F32">
        <v>41</v>
      </c>
      <c r="H32">
        <v>25</v>
      </c>
      <c r="K32" s="4">
        <f t="shared" si="0"/>
        <v>104</v>
      </c>
    </row>
    <row r="33" spans="1:11" x14ac:dyDescent="0.2">
      <c r="A33" t="s">
        <v>35</v>
      </c>
      <c r="B33" t="s">
        <v>5</v>
      </c>
      <c r="D33">
        <v>1</v>
      </c>
      <c r="E33">
        <v>4</v>
      </c>
      <c r="F33">
        <v>138</v>
      </c>
      <c r="H33">
        <v>64</v>
      </c>
      <c r="K33" s="4">
        <f t="shared" si="0"/>
        <v>207</v>
      </c>
    </row>
    <row r="34" spans="1:11" x14ac:dyDescent="0.2">
      <c r="A34" s="16" t="s">
        <v>30</v>
      </c>
      <c r="B34" s="16"/>
      <c r="F34">
        <v>1</v>
      </c>
      <c r="K34" s="4">
        <f t="shared" si="0"/>
        <v>1</v>
      </c>
    </row>
    <row r="35" spans="1:11" x14ac:dyDescent="0.2">
      <c r="A35" s="8" t="s">
        <v>33</v>
      </c>
      <c r="B35" s="7"/>
      <c r="D35">
        <v>1</v>
      </c>
      <c r="E35">
        <v>4</v>
      </c>
      <c r="F35">
        <v>134</v>
      </c>
      <c r="H35">
        <v>64</v>
      </c>
      <c r="K35" s="4">
        <f t="shared" si="0"/>
        <v>203</v>
      </c>
    </row>
    <row r="36" spans="1:11" x14ac:dyDescent="0.2">
      <c r="A36" t="s">
        <v>36</v>
      </c>
      <c r="B36" t="s">
        <v>5</v>
      </c>
      <c r="H36">
        <v>2</v>
      </c>
      <c r="K36" s="4">
        <f t="shared" si="0"/>
        <v>2</v>
      </c>
    </row>
    <row r="37" spans="1:11" x14ac:dyDescent="0.2">
      <c r="A37" s="16" t="s">
        <v>30</v>
      </c>
      <c r="B37" s="16"/>
      <c r="K37" s="4">
        <f t="shared" si="0"/>
        <v>0</v>
      </c>
    </row>
    <row r="38" spans="1:11" x14ac:dyDescent="0.2">
      <c r="A38" s="8" t="s">
        <v>33</v>
      </c>
      <c r="B38" s="7"/>
      <c r="H38">
        <v>1</v>
      </c>
      <c r="K38" s="4">
        <f t="shared" si="0"/>
        <v>1</v>
      </c>
    </row>
    <row r="39" spans="1:11" x14ac:dyDescent="0.2">
      <c r="A39" s="4" t="s">
        <v>37</v>
      </c>
      <c r="B39" s="4" t="s">
        <v>13</v>
      </c>
      <c r="C39" s="5">
        <f t="shared" ref="C39:J41" si="3">C27+C30+C33+C36</f>
        <v>0</v>
      </c>
      <c r="D39" s="5">
        <f t="shared" si="3"/>
        <v>69</v>
      </c>
      <c r="E39" s="5">
        <f t="shared" si="3"/>
        <v>38</v>
      </c>
      <c r="F39" s="5">
        <f t="shared" si="3"/>
        <v>186</v>
      </c>
      <c r="G39" s="5">
        <f t="shared" si="3"/>
        <v>0</v>
      </c>
      <c r="H39" s="5">
        <f t="shared" si="3"/>
        <v>152</v>
      </c>
      <c r="I39" s="5">
        <f t="shared" si="3"/>
        <v>0</v>
      </c>
      <c r="J39" s="5">
        <f t="shared" si="3"/>
        <v>0</v>
      </c>
      <c r="K39" s="5">
        <f t="shared" si="0"/>
        <v>445</v>
      </c>
    </row>
    <row r="40" spans="1:11" x14ac:dyDescent="0.2">
      <c r="A40" s="17" t="s">
        <v>31</v>
      </c>
      <c r="B40" s="17"/>
      <c r="C40" s="5">
        <f t="shared" si="3"/>
        <v>0</v>
      </c>
      <c r="D40" s="5">
        <f t="shared" si="3"/>
        <v>0</v>
      </c>
      <c r="E40" s="5">
        <f t="shared" si="3"/>
        <v>0</v>
      </c>
      <c r="F40" s="5">
        <f t="shared" si="3"/>
        <v>1</v>
      </c>
      <c r="G40" s="5">
        <f t="shared" si="3"/>
        <v>0</v>
      </c>
      <c r="H40" s="5">
        <f t="shared" si="3"/>
        <v>6</v>
      </c>
      <c r="I40" s="5">
        <f t="shared" si="3"/>
        <v>0</v>
      </c>
      <c r="J40" s="5">
        <f t="shared" si="3"/>
        <v>0</v>
      </c>
      <c r="K40" s="5">
        <f t="shared" si="0"/>
        <v>7</v>
      </c>
    </row>
    <row r="41" spans="1:11" x14ac:dyDescent="0.2">
      <c r="A41" s="17" t="s">
        <v>34</v>
      </c>
      <c r="B41" s="17"/>
      <c r="C41" s="5">
        <f t="shared" si="3"/>
        <v>0</v>
      </c>
      <c r="D41" s="5">
        <f t="shared" si="3"/>
        <v>66</v>
      </c>
      <c r="E41" s="5">
        <f t="shared" si="3"/>
        <v>38</v>
      </c>
      <c r="F41" s="5">
        <f t="shared" si="3"/>
        <v>175</v>
      </c>
      <c r="G41" s="5">
        <f t="shared" si="3"/>
        <v>0</v>
      </c>
      <c r="H41" s="5">
        <f t="shared" si="3"/>
        <v>151</v>
      </c>
      <c r="I41" s="5">
        <f t="shared" si="3"/>
        <v>0</v>
      </c>
      <c r="J41" s="5">
        <f t="shared" si="3"/>
        <v>0</v>
      </c>
      <c r="K41" s="5">
        <f t="shared" si="0"/>
        <v>430</v>
      </c>
    </row>
    <row r="42" spans="1:11" x14ac:dyDescent="0.2">
      <c r="A42" t="s">
        <v>15</v>
      </c>
      <c r="B42" t="s">
        <v>3</v>
      </c>
      <c r="D42">
        <v>28</v>
      </c>
      <c r="E42">
        <v>104</v>
      </c>
      <c r="G42">
        <v>6</v>
      </c>
      <c r="H42">
        <v>88</v>
      </c>
      <c r="I42">
        <v>9</v>
      </c>
      <c r="K42" s="4">
        <f t="shared" si="0"/>
        <v>235</v>
      </c>
    </row>
    <row r="43" spans="1:11" x14ac:dyDescent="0.2">
      <c r="A43" s="16" t="s">
        <v>30</v>
      </c>
      <c r="B43" s="16"/>
      <c r="D43">
        <v>1</v>
      </c>
      <c r="E43">
        <v>6</v>
      </c>
      <c r="H43">
        <v>8</v>
      </c>
      <c r="I43">
        <v>1</v>
      </c>
      <c r="K43" s="4">
        <f t="shared" si="0"/>
        <v>16</v>
      </c>
    </row>
    <row r="44" spans="1:11" x14ac:dyDescent="0.2">
      <c r="A44" s="8" t="s">
        <v>33</v>
      </c>
      <c r="B44" s="8"/>
      <c r="C44" s="8"/>
      <c r="D44" s="8">
        <v>6</v>
      </c>
      <c r="E44" s="8">
        <v>23</v>
      </c>
      <c r="F44" s="8"/>
      <c r="G44" s="8"/>
      <c r="H44" s="8">
        <v>11</v>
      </c>
      <c r="I44" s="8">
        <v>2</v>
      </c>
      <c r="J44" s="8"/>
      <c r="K44" s="4">
        <f t="shared" si="0"/>
        <v>42</v>
      </c>
    </row>
    <row r="45" spans="1:11" x14ac:dyDescent="0.2">
      <c r="A45" t="s">
        <v>15</v>
      </c>
      <c r="B45" t="s">
        <v>4</v>
      </c>
      <c r="D45">
        <v>22</v>
      </c>
      <c r="H45">
        <v>4</v>
      </c>
      <c r="K45" s="4">
        <f t="shared" si="0"/>
        <v>26</v>
      </c>
    </row>
    <row r="46" spans="1:11" x14ac:dyDescent="0.2">
      <c r="A46" s="16" t="s">
        <v>30</v>
      </c>
      <c r="B46" s="16"/>
      <c r="D46">
        <v>1</v>
      </c>
      <c r="K46" s="4">
        <f t="shared" si="0"/>
        <v>1</v>
      </c>
    </row>
    <row r="47" spans="1:11" x14ac:dyDescent="0.2">
      <c r="A47" s="8" t="s">
        <v>33</v>
      </c>
      <c r="B47" s="7"/>
      <c r="D47">
        <v>3</v>
      </c>
      <c r="H47">
        <v>1</v>
      </c>
      <c r="K47" s="4">
        <f t="shared" si="0"/>
        <v>4</v>
      </c>
    </row>
    <row r="48" spans="1:11" x14ac:dyDescent="0.2">
      <c r="A48" t="s">
        <v>15</v>
      </c>
      <c r="B48" t="s">
        <v>5</v>
      </c>
      <c r="E48">
        <v>25</v>
      </c>
      <c r="G48">
        <v>1</v>
      </c>
      <c r="K48" s="4">
        <f t="shared" si="0"/>
        <v>26</v>
      </c>
    </row>
    <row r="49" spans="1:11" x14ac:dyDescent="0.2">
      <c r="A49" s="16" t="s">
        <v>30</v>
      </c>
      <c r="B49" s="16"/>
      <c r="K49" s="4">
        <f t="shared" si="0"/>
        <v>0</v>
      </c>
    </row>
    <row r="50" spans="1:11" x14ac:dyDescent="0.2">
      <c r="A50" s="8" t="s">
        <v>33</v>
      </c>
      <c r="B50" s="7"/>
      <c r="E50">
        <v>12</v>
      </c>
      <c r="K50" s="4">
        <f t="shared" si="0"/>
        <v>12</v>
      </c>
    </row>
    <row r="51" spans="1:11" x14ac:dyDescent="0.2">
      <c r="A51" s="4" t="s">
        <v>15</v>
      </c>
      <c r="B51" s="4" t="s">
        <v>13</v>
      </c>
      <c r="C51" s="5">
        <f t="shared" ref="C51:J53" si="4">C42+C45+C48</f>
        <v>0</v>
      </c>
      <c r="D51" s="5">
        <f t="shared" si="4"/>
        <v>50</v>
      </c>
      <c r="E51" s="5">
        <f t="shared" si="4"/>
        <v>129</v>
      </c>
      <c r="F51" s="5">
        <f t="shared" si="4"/>
        <v>0</v>
      </c>
      <c r="G51" s="5">
        <f t="shared" si="4"/>
        <v>7</v>
      </c>
      <c r="H51" s="5">
        <f t="shared" si="4"/>
        <v>92</v>
      </c>
      <c r="I51" s="5">
        <f t="shared" si="4"/>
        <v>9</v>
      </c>
      <c r="J51" s="5">
        <f t="shared" si="4"/>
        <v>0</v>
      </c>
      <c r="K51" s="5">
        <f t="shared" si="0"/>
        <v>287</v>
      </c>
    </row>
    <row r="52" spans="1:11" x14ac:dyDescent="0.2">
      <c r="A52" s="17" t="s">
        <v>31</v>
      </c>
      <c r="B52" s="17"/>
      <c r="C52" s="5">
        <f t="shared" si="4"/>
        <v>0</v>
      </c>
      <c r="D52" s="5">
        <f t="shared" si="4"/>
        <v>2</v>
      </c>
      <c r="E52" s="5">
        <f t="shared" si="4"/>
        <v>6</v>
      </c>
      <c r="F52" s="5">
        <f t="shared" si="4"/>
        <v>0</v>
      </c>
      <c r="G52" s="5">
        <f t="shared" si="4"/>
        <v>0</v>
      </c>
      <c r="H52" s="5">
        <f t="shared" si="4"/>
        <v>8</v>
      </c>
      <c r="I52" s="5">
        <f t="shared" si="4"/>
        <v>1</v>
      </c>
      <c r="J52" s="5">
        <f t="shared" si="4"/>
        <v>0</v>
      </c>
      <c r="K52" s="5">
        <f t="shared" si="0"/>
        <v>17</v>
      </c>
    </row>
    <row r="53" spans="1:11" x14ac:dyDescent="0.2">
      <c r="A53" s="17" t="s">
        <v>34</v>
      </c>
      <c r="B53" s="17"/>
      <c r="C53" s="5">
        <f t="shared" si="4"/>
        <v>0</v>
      </c>
      <c r="D53" s="5">
        <f t="shared" si="4"/>
        <v>9</v>
      </c>
      <c r="E53" s="5">
        <f t="shared" si="4"/>
        <v>35</v>
      </c>
      <c r="F53" s="5">
        <f t="shared" si="4"/>
        <v>0</v>
      </c>
      <c r="G53" s="5">
        <f t="shared" si="4"/>
        <v>0</v>
      </c>
      <c r="H53" s="5">
        <f t="shared" si="4"/>
        <v>12</v>
      </c>
      <c r="I53" s="5">
        <f t="shared" si="4"/>
        <v>2</v>
      </c>
      <c r="J53" s="5">
        <f t="shared" si="4"/>
        <v>0</v>
      </c>
      <c r="K53" s="5">
        <f t="shared" si="0"/>
        <v>58</v>
      </c>
    </row>
    <row r="54" spans="1:11" x14ac:dyDescent="0.2">
      <c r="A54" t="s">
        <v>17</v>
      </c>
      <c r="B54" t="s">
        <v>3</v>
      </c>
      <c r="D54">
        <v>13</v>
      </c>
      <c r="E54">
        <v>620</v>
      </c>
      <c r="G54">
        <v>34</v>
      </c>
      <c r="H54">
        <v>244</v>
      </c>
      <c r="I54">
        <v>18</v>
      </c>
      <c r="K54" s="4">
        <f t="shared" si="0"/>
        <v>929</v>
      </c>
    </row>
    <row r="55" spans="1:11" x14ac:dyDescent="0.2">
      <c r="A55" s="16" t="s">
        <v>30</v>
      </c>
      <c r="B55" s="16"/>
      <c r="E55">
        <v>9</v>
      </c>
      <c r="G55">
        <v>1</v>
      </c>
      <c r="H55">
        <v>6</v>
      </c>
      <c r="K55" s="4">
        <f t="shared" si="0"/>
        <v>16</v>
      </c>
    </row>
    <row r="56" spans="1:11" x14ac:dyDescent="0.2">
      <c r="A56" s="8" t="s">
        <v>33</v>
      </c>
      <c r="B56" s="8"/>
      <c r="C56" s="8"/>
      <c r="D56" s="8">
        <v>7</v>
      </c>
      <c r="E56" s="8">
        <v>510</v>
      </c>
      <c r="F56" s="8"/>
      <c r="G56" s="8">
        <v>20</v>
      </c>
      <c r="H56" s="8">
        <v>205</v>
      </c>
      <c r="I56" s="8">
        <v>16</v>
      </c>
      <c r="J56" s="8"/>
      <c r="K56" s="4">
        <f t="shared" si="0"/>
        <v>758</v>
      </c>
    </row>
    <row r="57" spans="1:11" x14ac:dyDescent="0.2">
      <c r="A57" t="s">
        <v>17</v>
      </c>
      <c r="B57" t="s">
        <v>4</v>
      </c>
      <c r="D57">
        <v>4</v>
      </c>
      <c r="E57">
        <v>13</v>
      </c>
      <c r="F57">
        <v>351</v>
      </c>
      <c r="H57">
        <v>8</v>
      </c>
      <c r="I57">
        <v>26</v>
      </c>
      <c r="K57" s="4">
        <f t="shared" si="0"/>
        <v>402</v>
      </c>
    </row>
    <row r="58" spans="1:11" x14ac:dyDescent="0.2">
      <c r="A58" s="16" t="s">
        <v>30</v>
      </c>
      <c r="B58" s="16"/>
      <c r="D58">
        <v>0</v>
      </c>
      <c r="E58">
        <v>1</v>
      </c>
      <c r="F58">
        <v>4</v>
      </c>
      <c r="I58">
        <v>1</v>
      </c>
      <c r="K58" s="4">
        <f t="shared" si="0"/>
        <v>6</v>
      </c>
    </row>
    <row r="59" spans="1:11" x14ac:dyDescent="0.2">
      <c r="A59" s="8" t="s">
        <v>33</v>
      </c>
      <c r="B59" s="7"/>
      <c r="D59">
        <v>2</v>
      </c>
      <c r="E59">
        <v>13</v>
      </c>
      <c r="F59">
        <v>318</v>
      </c>
      <c r="H59">
        <v>7</v>
      </c>
      <c r="I59">
        <v>24</v>
      </c>
      <c r="K59" s="4">
        <f t="shared" si="0"/>
        <v>364</v>
      </c>
    </row>
    <row r="60" spans="1:11" x14ac:dyDescent="0.2">
      <c r="A60" t="s">
        <v>17</v>
      </c>
      <c r="B60" t="s">
        <v>5</v>
      </c>
      <c r="D60">
        <v>6</v>
      </c>
      <c r="G60">
        <v>4</v>
      </c>
      <c r="H60">
        <v>37</v>
      </c>
      <c r="I60">
        <v>109</v>
      </c>
      <c r="K60" s="4">
        <f t="shared" si="0"/>
        <v>156</v>
      </c>
    </row>
    <row r="61" spans="1:11" x14ac:dyDescent="0.2">
      <c r="A61" s="16" t="s">
        <v>30</v>
      </c>
      <c r="B61" s="16"/>
      <c r="I61">
        <v>2</v>
      </c>
      <c r="K61" s="4">
        <f t="shared" si="0"/>
        <v>2</v>
      </c>
    </row>
    <row r="62" spans="1:11" x14ac:dyDescent="0.2">
      <c r="A62" s="8" t="s">
        <v>33</v>
      </c>
      <c r="B62" s="7"/>
      <c r="D62">
        <v>5</v>
      </c>
      <c r="G62">
        <v>4</v>
      </c>
      <c r="H62">
        <v>32</v>
      </c>
      <c r="I62">
        <v>78</v>
      </c>
      <c r="K62" s="4">
        <f t="shared" si="0"/>
        <v>119</v>
      </c>
    </row>
    <row r="63" spans="1:11" x14ac:dyDescent="0.2">
      <c r="A63" s="4" t="s">
        <v>17</v>
      </c>
      <c r="B63" s="4" t="s">
        <v>13</v>
      </c>
      <c r="C63" s="5">
        <f t="shared" ref="C63:J65" si="5">C54+C57+C60</f>
        <v>0</v>
      </c>
      <c r="D63" s="5">
        <f t="shared" si="5"/>
        <v>23</v>
      </c>
      <c r="E63" s="5">
        <f t="shared" si="5"/>
        <v>633</v>
      </c>
      <c r="F63" s="5">
        <f t="shared" si="5"/>
        <v>351</v>
      </c>
      <c r="G63" s="5">
        <f t="shared" si="5"/>
        <v>38</v>
      </c>
      <c r="H63" s="5">
        <f t="shared" si="5"/>
        <v>289</v>
      </c>
      <c r="I63" s="5">
        <f t="shared" si="5"/>
        <v>153</v>
      </c>
      <c r="J63" s="5">
        <f t="shared" si="5"/>
        <v>0</v>
      </c>
      <c r="K63" s="5">
        <f t="shared" si="0"/>
        <v>1487</v>
      </c>
    </row>
    <row r="64" spans="1:11" x14ac:dyDescent="0.2">
      <c r="A64" s="17" t="s">
        <v>31</v>
      </c>
      <c r="B64" s="17"/>
      <c r="C64" s="5">
        <f t="shared" si="5"/>
        <v>0</v>
      </c>
      <c r="D64" s="5">
        <f t="shared" si="5"/>
        <v>0</v>
      </c>
      <c r="E64" s="5">
        <f t="shared" si="5"/>
        <v>10</v>
      </c>
      <c r="F64" s="5">
        <f t="shared" si="5"/>
        <v>4</v>
      </c>
      <c r="G64" s="5">
        <f t="shared" si="5"/>
        <v>1</v>
      </c>
      <c r="H64" s="5">
        <f t="shared" si="5"/>
        <v>6</v>
      </c>
      <c r="I64" s="5">
        <f t="shared" si="5"/>
        <v>3</v>
      </c>
      <c r="J64" s="5">
        <f t="shared" si="5"/>
        <v>0</v>
      </c>
      <c r="K64" s="5">
        <f t="shared" ref="K64:K89" si="6">SUM(C64:J64)</f>
        <v>24</v>
      </c>
    </row>
    <row r="65" spans="1:11" x14ac:dyDescent="0.2">
      <c r="A65" s="17" t="s">
        <v>34</v>
      </c>
      <c r="B65" s="17"/>
      <c r="C65" s="5">
        <f t="shared" si="5"/>
        <v>0</v>
      </c>
      <c r="D65" s="5">
        <f t="shared" si="5"/>
        <v>14</v>
      </c>
      <c r="E65" s="5">
        <f t="shared" si="5"/>
        <v>523</v>
      </c>
      <c r="F65" s="5">
        <f t="shared" si="5"/>
        <v>318</v>
      </c>
      <c r="G65" s="5">
        <f t="shared" si="5"/>
        <v>24</v>
      </c>
      <c r="H65" s="5">
        <f t="shared" si="5"/>
        <v>244</v>
      </c>
      <c r="I65" s="5">
        <f t="shared" si="5"/>
        <v>118</v>
      </c>
      <c r="J65" s="5">
        <f t="shared" si="5"/>
        <v>0</v>
      </c>
      <c r="K65" s="5">
        <f t="shared" si="6"/>
        <v>1241</v>
      </c>
    </row>
    <row r="66" spans="1:11" x14ac:dyDescent="0.2">
      <c r="A66" t="s">
        <v>27</v>
      </c>
      <c r="B66" t="s">
        <v>3</v>
      </c>
      <c r="D66">
        <v>24</v>
      </c>
      <c r="E66">
        <v>200</v>
      </c>
      <c r="G66">
        <v>8</v>
      </c>
      <c r="H66">
        <v>135</v>
      </c>
      <c r="I66">
        <v>1</v>
      </c>
      <c r="K66" s="4">
        <f t="shared" si="6"/>
        <v>368</v>
      </c>
    </row>
    <row r="67" spans="1:11" x14ac:dyDescent="0.2">
      <c r="A67" s="16" t="s">
        <v>30</v>
      </c>
      <c r="B67" s="16"/>
      <c r="E67">
        <v>3</v>
      </c>
      <c r="H67">
        <v>1</v>
      </c>
      <c r="K67" s="4">
        <f t="shared" si="6"/>
        <v>4</v>
      </c>
    </row>
    <row r="68" spans="1:11" x14ac:dyDescent="0.2">
      <c r="A68" s="8" t="s">
        <v>33</v>
      </c>
      <c r="B68" s="8"/>
      <c r="C68" s="8"/>
      <c r="D68" s="8">
        <v>15</v>
      </c>
      <c r="E68" s="8">
        <v>138</v>
      </c>
      <c r="F68" s="8"/>
      <c r="G68" s="8">
        <v>2</v>
      </c>
      <c r="H68" s="8">
        <v>105</v>
      </c>
      <c r="I68" s="8">
        <v>1</v>
      </c>
      <c r="J68" s="8"/>
      <c r="K68" s="4">
        <f t="shared" si="6"/>
        <v>261</v>
      </c>
    </row>
    <row r="69" spans="1:11" x14ac:dyDescent="0.2">
      <c r="A69" t="s">
        <v>27</v>
      </c>
      <c r="B69" t="s">
        <v>4</v>
      </c>
      <c r="D69">
        <v>19</v>
      </c>
      <c r="F69">
        <v>17</v>
      </c>
      <c r="H69">
        <v>20</v>
      </c>
      <c r="K69" s="4">
        <f t="shared" si="6"/>
        <v>56</v>
      </c>
    </row>
    <row r="70" spans="1:11" x14ac:dyDescent="0.2">
      <c r="A70" s="16" t="s">
        <v>30</v>
      </c>
      <c r="B70" s="16"/>
      <c r="D70">
        <v>1</v>
      </c>
      <c r="H70">
        <v>3</v>
      </c>
      <c r="K70" s="4">
        <f t="shared" si="6"/>
        <v>4</v>
      </c>
    </row>
    <row r="71" spans="1:11" x14ac:dyDescent="0.2">
      <c r="A71" s="8" t="s">
        <v>33</v>
      </c>
      <c r="B71" s="7"/>
      <c r="D71">
        <v>15</v>
      </c>
      <c r="F71">
        <v>7</v>
      </c>
      <c r="H71">
        <v>16</v>
      </c>
      <c r="K71" s="4">
        <f t="shared" si="6"/>
        <v>38</v>
      </c>
    </row>
    <row r="72" spans="1:11" x14ac:dyDescent="0.2">
      <c r="A72" t="s">
        <v>27</v>
      </c>
      <c r="B72" t="s">
        <v>5</v>
      </c>
      <c r="E72">
        <v>22</v>
      </c>
      <c r="F72">
        <v>3</v>
      </c>
      <c r="G72">
        <v>3</v>
      </c>
      <c r="H72">
        <v>4</v>
      </c>
      <c r="I72">
        <v>14</v>
      </c>
      <c r="K72" s="4">
        <f t="shared" si="6"/>
        <v>46</v>
      </c>
    </row>
    <row r="73" spans="1:11" x14ac:dyDescent="0.2">
      <c r="A73" s="16" t="s">
        <v>30</v>
      </c>
      <c r="B73" s="16"/>
      <c r="K73" s="4">
        <f t="shared" si="6"/>
        <v>0</v>
      </c>
    </row>
    <row r="74" spans="1:11" x14ac:dyDescent="0.2">
      <c r="A74" s="8" t="s">
        <v>33</v>
      </c>
      <c r="B74" s="7"/>
      <c r="E74">
        <v>17</v>
      </c>
      <c r="F74">
        <v>2</v>
      </c>
      <c r="G74">
        <v>3</v>
      </c>
      <c r="H74">
        <v>3</v>
      </c>
      <c r="I74">
        <v>14</v>
      </c>
      <c r="K74" s="4">
        <f t="shared" si="6"/>
        <v>39</v>
      </c>
    </row>
    <row r="75" spans="1:11" x14ac:dyDescent="0.2">
      <c r="A75" s="4" t="s">
        <v>27</v>
      </c>
      <c r="B75" s="4" t="s">
        <v>13</v>
      </c>
      <c r="C75" s="5">
        <f>C66+C69+C72</f>
        <v>0</v>
      </c>
      <c r="D75" s="5">
        <f t="shared" ref="D75:J75" si="7">D66+D69+D72</f>
        <v>43</v>
      </c>
      <c r="E75" s="5">
        <f t="shared" si="7"/>
        <v>222</v>
      </c>
      <c r="F75" s="5">
        <f t="shared" si="7"/>
        <v>20</v>
      </c>
      <c r="G75" s="5">
        <f t="shared" si="7"/>
        <v>11</v>
      </c>
      <c r="H75" s="5">
        <f t="shared" si="7"/>
        <v>159</v>
      </c>
      <c r="I75" s="5">
        <f t="shared" si="7"/>
        <v>15</v>
      </c>
      <c r="J75" s="5">
        <f t="shared" si="7"/>
        <v>0</v>
      </c>
      <c r="K75" s="5">
        <f t="shared" si="6"/>
        <v>470</v>
      </c>
    </row>
    <row r="76" spans="1:11" x14ac:dyDescent="0.2">
      <c r="A76" s="17" t="s">
        <v>31</v>
      </c>
      <c r="B76" s="17"/>
      <c r="C76" s="5">
        <f>C67+C70+C73</f>
        <v>0</v>
      </c>
      <c r="D76" s="5">
        <f t="shared" ref="D76:J76" si="8">D67+D70+D73</f>
        <v>1</v>
      </c>
      <c r="E76" s="5">
        <f t="shared" si="8"/>
        <v>3</v>
      </c>
      <c r="F76" s="5">
        <f t="shared" si="8"/>
        <v>0</v>
      </c>
      <c r="G76" s="5">
        <f t="shared" si="8"/>
        <v>0</v>
      </c>
      <c r="H76" s="5">
        <f t="shared" si="8"/>
        <v>4</v>
      </c>
      <c r="I76" s="5">
        <f t="shared" si="8"/>
        <v>0</v>
      </c>
      <c r="J76" s="5">
        <f t="shared" si="8"/>
        <v>0</v>
      </c>
      <c r="K76" s="5">
        <f t="shared" si="6"/>
        <v>8</v>
      </c>
    </row>
    <row r="77" spans="1:11" x14ac:dyDescent="0.2">
      <c r="A77" s="17" t="s">
        <v>34</v>
      </c>
      <c r="B77" s="17"/>
      <c r="C77" s="5">
        <f>C68+C71+C74</f>
        <v>0</v>
      </c>
      <c r="D77" s="5">
        <f t="shared" ref="D77:J77" si="9">D68+D71+D74</f>
        <v>30</v>
      </c>
      <c r="E77" s="5">
        <f t="shared" si="9"/>
        <v>155</v>
      </c>
      <c r="F77" s="5">
        <f t="shared" si="9"/>
        <v>9</v>
      </c>
      <c r="G77" s="5">
        <f t="shared" si="9"/>
        <v>5</v>
      </c>
      <c r="H77" s="5">
        <f t="shared" si="9"/>
        <v>124</v>
      </c>
      <c r="I77" s="5">
        <f t="shared" si="9"/>
        <v>15</v>
      </c>
      <c r="J77" s="5">
        <f t="shared" si="9"/>
        <v>0</v>
      </c>
      <c r="K77" s="5">
        <f t="shared" si="6"/>
        <v>338</v>
      </c>
    </row>
    <row r="78" spans="1:11" x14ac:dyDescent="0.2">
      <c r="A78" t="s">
        <v>32</v>
      </c>
      <c r="B78" t="s">
        <v>3</v>
      </c>
      <c r="D78">
        <v>91</v>
      </c>
      <c r="H78">
        <v>120</v>
      </c>
      <c r="K78" s="4">
        <f t="shared" si="6"/>
        <v>211</v>
      </c>
    </row>
    <row r="79" spans="1:11" x14ac:dyDescent="0.2">
      <c r="A79" s="16" t="s">
        <v>30</v>
      </c>
      <c r="B79" s="16"/>
      <c r="D79">
        <v>2</v>
      </c>
      <c r="H79">
        <v>2</v>
      </c>
      <c r="K79" s="4">
        <f t="shared" si="6"/>
        <v>4</v>
      </c>
    </row>
    <row r="80" spans="1:11" x14ac:dyDescent="0.2">
      <c r="A80" s="8" t="s">
        <v>33</v>
      </c>
      <c r="B80" s="8"/>
      <c r="C80" s="8"/>
      <c r="D80" s="8">
        <v>79</v>
      </c>
      <c r="E80" s="8"/>
      <c r="F80" s="8"/>
      <c r="G80" s="8"/>
      <c r="H80" s="8">
        <v>118</v>
      </c>
      <c r="I80" s="8"/>
      <c r="J80" s="8"/>
      <c r="K80" s="4">
        <f t="shared" si="6"/>
        <v>197</v>
      </c>
    </row>
    <row r="81" spans="1:11" x14ac:dyDescent="0.2">
      <c r="A81" s="3" t="s">
        <v>32</v>
      </c>
      <c r="B81" t="s">
        <v>4</v>
      </c>
      <c r="D81">
        <v>51</v>
      </c>
      <c r="F81">
        <v>97</v>
      </c>
      <c r="H81">
        <v>25</v>
      </c>
      <c r="K81" s="4">
        <f t="shared" si="6"/>
        <v>173</v>
      </c>
    </row>
    <row r="82" spans="1:11" x14ac:dyDescent="0.2">
      <c r="A82" s="16" t="s">
        <v>30</v>
      </c>
      <c r="B82" s="16"/>
      <c r="D82">
        <v>1</v>
      </c>
      <c r="K82" s="4">
        <f t="shared" si="6"/>
        <v>1</v>
      </c>
    </row>
    <row r="83" spans="1:11" x14ac:dyDescent="0.2">
      <c r="A83" s="8" t="s">
        <v>33</v>
      </c>
      <c r="B83" s="7"/>
      <c r="D83">
        <v>50</v>
      </c>
      <c r="F83">
        <v>96</v>
      </c>
      <c r="H83">
        <v>23</v>
      </c>
      <c r="K83" s="4">
        <f t="shared" si="6"/>
        <v>169</v>
      </c>
    </row>
    <row r="84" spans="1:11" x14ac:dyDescent="0.2">
      <c r="A84" t="s">
        <v>32</v>
      </c>
      <c r="B84" t="s">
        <v>5</v>
      </c>
      <c r="D84">
        <v>12</v>
      </c>
      <c r="K84" s="4">
        <f t="shared" si="6"/>
        <v>12</v>
      </c>
    </row>
    <row r="85" spans="1:11" x14ac:dyDescent="0.2">
      <c r="A85" s="16" t="s">
        <v>30</v>
      </c>
      <c r="B85" s="16"/>
      <c r="K85" s="4">
        <f t="shared" si="6"/>
        <v>0</v>
      </c>
    </row>
    <row r="86" spans="1:11" x14ac:dyDescent="0.2">
      <c r="A86" s="8" t="s">
        <v>33</v>
      </c>
      <c r="B86" s="7"/>
      <c r="D86">
        <v>8</v>
      </c>
      <c r="K86" s="4">
        <f t="shared" si="6"/>
        <v>8</v>
      </c>
    </row>
    <row r="87" spans="1:11" x14ac:dyDescent="0.2">
      <c r="A87" s="4" t="s">
        <v>32</v>
      </c>
      <c r="B87" s="4" t="s">
        <v>13</v>
      </c>
      <c r="C87" s="5">
        <f t="shared" ref="C87:J89" si="10">C78+C81+C84</f>
        <v>0</v>
      </c>
      <c r="D87" s="5">
        <f t="shared" si="10"/>
        <v>154</v>
      </c>
      <c r="E87" s="5">
        <f t="shared" si="10"/>
        <v>0</v>
      </c>
      <c r="F87" s="5">
        <f t="shared" si="10"/>
        <v>97</v>
      </c>
      <c r="G87" s="5">
        <f t="shared" si="10"/>
        <v>0</v>
      </c>
      <c r="H87" s="5">
        <f t="shared" si="10"/>
        <v>145</v>
      </c>
      <c r="I87" s="5">
        <f t="shared" si="10"/>
        <v>0</v>
      </c>
      <c r="J87" s="5">
        <f t="shared" si="10"/>
        <v>0</v>
      </c>
      <c r="K87" s="5">
        <f t="shared" si="6"/>
        <v>396</v>
      </c>
    </row>
    <row r="88" spans="1:11" x14ac:dyDescent="0.2">
      <c r="A88" s="17" t="s">
        <v>31</v>
      </c>
      <c r="B88" s="17"/>
      <c r="C88" s="5">
        <f t="shared" si="10"/>
        <v>0</v>
      </c>
      <c r="D88" s="5">
        <f t="shared" si="10"/>
        <v>3</v>
      </c>
      <c r="E88" s="5">
        <f t="shared" si="10"/>
        <v>0</v>
      </c>
      <c r="F88" s="5">
        <f t="shared" si="10"/>
        <v>0</v>
      </c>
      <c r="G88" s="5">
        <f t="shared" si="10"/>
        <v>0</v>
      </c>
      <c r="H88" s="5">
        <f t="shared" si="10"/>
        <v>2</v>
      </c>
      <c r="I88" s="5">
        <f t="shared" si="10"/>
        <v>0</v>
      </c>
      <c r="J88" s="5">
        <f t="shared" si="10"/>
        <v>0</v>
      </c>
      <c r="K88" s="5">
        <f t="shared" si="6"/>
        <v>5</v>
      </c>
    </row>
    <row r="89" spans="1:11" x14ac:dyDescent="0.2">
      <c r="A89" s="17" t="s">
        <v>34</v>
      </c>
      <c r="B89" s="17"/>
      <c r="C89" s="5">
        <f t="shared" si="10"/>
        <v>0</v>
      </c>
      <c r="D89" s="5">
        <f t="shared" si="10"/>
        <v>137</v>
      </c>
      <c r="E89" s="5">
        <f t="shared" si="10"/>
        <v>0</v>
      </c>
      <c r="F89" s="5">
        <f t="shared" si="10"/>
        <v>96</v>
      </c>
      <c r="G89" s="5">
        <f t="shared" si="10"/>
        <v>0</v>
      </c>
      <c r="H89" s="5">
        <f t="shared" si="10"/>
        <v>141</v>
      </c>
      <c r="I89" s="5">
        <f t="shared" si="10"/>
        <v>0</v>
      </c>
      <c r="J89" s="5">
        <f t="shared" si="10"/>
        <v>0</v>
      </c>
      <c r="K89" s="5">
        <f t="shared" si="6"/>
        <v>374</v>
      </c>
    </row>
    <row r="90" spans="1:11" x14ac:dyDescent="0.2">
      <c r="A90" t="s">
        <v>22</v>
      </c>
      <c r="B90" t="s">
        <v>3</v>
      </c>
      <c r="D90">
        <v>11</v>
      </c>
      <c r="E90">
        <v>512</v>
      </c>
      <c r="G90">
        <v>136</v>
      </c>
      <c r="H90">
        <v>461</v>
      </c>
      <c r="K90" s="4">
        <f t="shared" ref="K90:K107" si="11">SUM(C90:J90)</f>
        <v>1120</v>
      </c>
    </row>
    <row r="91" spans="1:11" x14ac:dyDescent="0.2">
      <c r="A91" s="16" t="s">
        <v>30</v>
      </c>
      <c r="B91" s="16"/>
      <c r="E91">
        <v>12</v>
      </c>
      <c r="G91">
        <v>8</v>
      </c>
      <c r="H91">
        <v>12</v>
      </c>
      <c r="K91" s="4">
        <f t="shared" si="11"/>
        <v>32</v>
      </c>
    </row>
    <row r="92" spans="1:11" x14ac:dyDescent="0.2">
      <c r="A92" s="8" t="s">
        <v>33</v>
      </c>
      <c r="B92" s="8"/>
      <c r="C92" s="8"/>
      <c r="D92" s="8">
        <v>5</v>
      </c>
      <c r="E92" s="8">
        <v>279</v>
      </c>
      <c r="F92" s="8"/>
      <c r="G92" s="8">
        <v>64</v>
      </c>
      <c r="H92" s="8">
        <v>269</v>
      </c>
      <c r="I92" s="8"/>
      <c r="J92" s="8"/>
      <c r="K92" s="4">
        <f t="shared" si="11"/>
        <v>617</v>
      </c>
    </row>
    <row r="93" spans="1:11" x14ac:dyDescent="0.2">
      <c r="A93" t="s">
        <v>22</v>
      </c>
      <c r="B93" t="s">
        <v>4</v>
      </c>
      <c r="C93">
        <v>3</v>
      </c>
      <c r="D93">
        <v>8</v>
      </c>
      <c r="E93">
        <v>28</v>
      </c>
      <c r="F93">
        <v>23</v>
      </c>
      <c r="K93" s="4">
        <f t="shared" si="11"/>
        <v>62</v>
      </c>
    </row>
    <row r="94" spans="1:11" x14ac:dyDescent="0.2">
      <c r="A94" s="16" t="s">
        <v>30</v>
      </c>
      <c r="B94" s="16"/>
      <c r="K94" s="4">
        <f t="shared" si="11"/>
        <v>0</v>
      </c>
    </row>
    <row r="95" spans="1:11" x14ac:dyDescent="0.2">
      <c r="A95" s="8" t="s">
        <v>33</v>
      </c>
      <c r="B95" s="7"/>
      <c r="C95">
        <v>3</v>
      </c>
      <c r="D95">
        <v>3</v>
      </c>
      <c r="E95">
        <v>14</v>
      </c>
      <c r="F95">
        <v>18</v>
      </c>
      <c r="K95" s="4">
        <f t="shared" si="11"/>
        <v>38</v>
      </c>
    </row>
    <row r="96" spans="1:11" x14ac:dyDescent="0.2">
      <c r="A96" t="s">
        <v>22</v>
      </c>
      <c r="B96" t="s">
        <v>5</v>
      </c>
      <c r="E96">
        <v>13</v>
      </c>
      <c r="G96">
        <v>7</v>
      </c>
      <c r="K96" s="4">
        <f t="shared" si="11"/>
        <v>20</v>
      </c>
    </row>
    <row r="97" spans="1:11" x14ac:dyDescent="0.2">
      <c r="A97" s="16" t="s">
        <v>30</v>
      </c>
      <c r="B97" s="16"/>
      <c r="K97" s="4">
        <f t="shared" si="11"/>
        <v>0</v>
      </c>
    </row>
    <row r="98" spans="1:11" x14ac:dyDescent="0.2">
      <c r="A98" s="8" t="s">
        <v>33</v>
      </c>
      <c r="B98" s="7"/>
      <c r="E98">
        <v>7</v>
      </c>
      <c r="G98">
        <v>1</v>
      </c>
      <c r="K98" s="4">
        <f t="shared" si="11"/>
        <v>8</v>
      </c>
    </row>
    <row r="99" spans="1:11" x14ac:dyDescent="0.2">
      <c r="A99" t="s">
        <v>23</v>
      </c>
      <c r="B99" t="s">
        <v>4</v>
      </c>
      <c r="E99">
        <v>4</v>
      </c>
      <c r="K99" s="4">
        <f t="shared" si="11"/>
        <v>4</v>
      </c>
    </row>
    <row r="100" spans="1:11" x14ac:dyDescent="0.2">
      <c r="A100" s="16" t="s">
        <v>30</v>
      </c>
      <c r="B100" s="16"/>
      <c r="K100" s="4">
        <f t="shared" si="11"/>
        <v>0</v>
      </c>
    </row>
    <row r="101" spans="1:11" x14ac:dyDescent="0.2">
      <c r="A101" s="8" t="s">
        <v>33</v>
      </c>
      <c r="B101" s="7"/>
      <c r="E101">
        <v>4</v>
      </c>
      <c r="K101" s="4">
        <f t="shared" si="11"/>
        <v>4</v>
      </c>
    </row>
    <row r="102" spans="1:11" x14ac:dyDescent="0.2">
      <c r="A102" s="4" t="s">
        <v>28</v>
      </c>
      <c r="B102" s="4" t="s">
        <v>13</v>
      </c>
      <c r="C102" s="5">
        <f>C90+C93+C96+C99</f>
        <v>3</v>
      </c>
      <c r="D102" s="5">
        <f t="shared" ref="D102:J102" si="12">D90+D93+D96+D99</f>
        <v>19</v>
      </c>
      <c r="E102" s="5">
        <f t="shared" si="12"/>
        <v>557</v>
      </c>
      <c r="F102" s="5">
        <f t="shared" si="12"/>
        <v>23</v>
      </c>
      <c r="G102" s="5">
        <f t="shared" si="12"/>
        <v>143</v>
      </c>
      <c r="H102" s="5">
        <f t="shared" si="12"/>
        <v>461</v>
      </c>
      <c r="I102" s="5">
        <f t="shared" si="12"/>
        <v>0</v>
      </c>
      <c r="J102" s="5">
        <f t="shared" si="12"/>
        <v>0</v>
      </c>
      <c r="K102" s="5">
        <f t="shared" si="11"/>
        <v>1206</v>
      </c>
    </row>
    <row r="103" spans="1:11" x14ac:dyDescent="0.2">
      <c r="A103" s="17" t="s">
        <v>31</v>
      </c>
      <c r="B103" s="17"/>
      <c r="C103" s="5">
        <f t="shared" ref="C103:J104" si="13">C91+C94+C97+C100</f>
        <v>0</v>
      </c>
      <c r="D103" s="5">
        <f t="shared" si="13"/>
        <v>0</v>
      </c>
      <c r="E103" s="5">
        <f t="shared" si="13"/>
        <v>12</v>
      </c>
      <c r="F103" s="5">
        <f t="shared" si="13"/>
        <v>0</v>
      </c>
      <c r="G103" s="5">
        <f t="shared" si="13"/>
        <v>8</v>
      </c>
      <c r="H103" s="5">
        <f t="shared" si="13"/>
        <v>12</v>
      </c>
      <c r="I103" s="5">
        <f t="shared" si="13"/>
        <v>0</v>
      </c>
      <c r="J103" s="5">
        <f t="shared" si="13"/>
        <v>0</v>
      </c>
      <c r="K103" s="5">
        <f t="shared" si="11"/>
        <v>32</v>
      </c>
    </row>
    <row r="104" spans="1:11" x14ac:dyDescent="0.2">
      <c r="A104" s="17" t="s">
        <v>34</v>
      </c>
      <c r="B104" s="17"/>
      <c r="C104" s="5">
        <f t="shared" si="13"/>
        <v>3</v>
      </c>
      <c r="D104" s="5">
        <f t="shared" si="13"/>
        <v>8</v>
      </c>
      <c r="E104" s="5">
        <f t="shared" si="13"/>
        <v>304</v>
      </c>
      <c r="F104" s="5">
        <f t="shared" si="13"/>
        <v>18</v>
      </c>
      <c r="G104" s="5">
        <f t="shared" si="13"/>
        <v>65</v>
      </c>
      <c r="H104" s="5">
        <f t="shared" si="13"/>
        <v>269</v>
      </c>
      <c r="I104" s="5">
        <f t="shared" si="13"/>
        <v>0</v>
      </c>
      <c r="J104" s="5">
        <f t="shared" si="13"/>
        <v>0</v>
      </c>
      <c r="K104" s="5">
        <f t="shared" si="11"/>
        <v>667</v>
      </c>
    </row>
    <row r="105" spans="1:11" x14ac:dyDescent="0.2">
      <c r="A105" t="s">
        <v>16</v>
      </c>
      <c r="B105" t="s">
        <v>5</v>
      </c>
      <c r="F105">
        <v>290</v>
      </c>
      <c r="K105" s="4">
        <f t="shared" si="11"/>
        <v>290</v>
      </c>
    </row>
    <row r="106" spans="1:11" x14ac:dyDescent="0.2">
      <c r="A106" s="16" t="s">
        <v>30</v>
      </c>
      <c r="B106" s="16"/>
      <c r="F106">
        <v>2</v>
      </c>
      <c r="K106" s="4">
        <f t="shared" si="11"/>
        <v>2</v>
      </c>
    </row>
    <row r="107" spans="1:11" x14ac:dyDescent="0.2">
      <c r="A107" s="8" t="s">
        <v>33</v>
      </c>
      <c r="B107" s="7"/>
      <c r="F107">
        <v>206</v>
      </c>
      <c r="K107" s="4">
        <f t="shared" si="11"/>
        <v>206</v>
      </c>
    </row>
    <row r="108" spans="1:11" x14ac:dyDescent="0.2">
      <c r="A108" s="4" t="s">
        <v>16</v>
      </c>
      <c r="B108" s="4" t="s">
        <v>13</v>
      </c>
      <c r="C108" s="5">
        <f>C105</f>
        <v>0</v>
      </c>
      <c r="D108" s="5">
        <f t="shared" ref="D108:J110" si="14">D105</f>
        <v>0</v>
      </c>
      <c r="E108" s="5">
        <f t="shared" si="14"/>
        <v>0</v>
      </c>
      <c r="F108" s="5">
        <f t="shared" si="14"/>
        <v>290</v>
      </c>
      <c r="G108" s="5">
        <f t="shared" si="14"/>
        <v>0</v>
      </c>
      <c r="H108" s="5">
        <f t="shared" si="14"/>
        <v>0</v>
      </c>
      <c r="I108" s="5">
        <f t="shared" si="14"/>
        <v>0</v>
      </c>
      <c r="J108" s="5">
        <f t="shared" si="14"/>
        <v>0</v>
      </c>
      <c r="K108" s="5">
        <f>SUM(C108:J108)</f>
        <v>290</v>
      </c>
    </row>
    <row r="109" spans="1:11" x14ac:dyDescent="0.2">
      <c r="A109" s="17" t="s">
        <v>31</v>
      </c>
      <c r="B109" s="17"/>
      <c r="C109" s="5">
        <f>C106</f>
        <v>0</v>
      </c>
      <c r="D109" s="5">
        <f t="shared" si="14"/>
        <v>0</v>
      </c>
      <c r="E109" s="5">
        <f t="shared" si="14"/>
        <v>0</v>
      </c>
      <c r="F109" s="5">
        <f t="shared" si="14"/>
        <v>2</v>
      </c>
      <c r="G109" s="5">
        <f t="shared" si="14"/>
        <v>0</v>
      </c>
      <c r="H109" s="5">
        <f t="shared" si="14"/>
        <v>0</v>
      </c>
      <c r="I109" s="5">
        <f t="shared" si="14"/>
        <v>0</v>
      </c>
      <c r="J109" s="5">
        <f t="shared" si="14"/>
        <v>0</v>
      </c>
      <c r="K109" s="5">
        <f>SUM(C109:J109)</f>
        <v>2</v>
      </c>
    </row>
    <row r="110" spans="1:11" x14ac:dyDescent="0.2">
      <c r="A110" s="17" t="s">
        <v>34</v>
      </c>
      <c r="B110" s="17"/>
      <c r="C110" s="5">
        <f>C107</f>
        <v>0</v>
      </c>
      <c r="D110" s="5">
        <f t="shared" si="14"/>
        <v>0</v>
      </c>
      <c r="E110" s="5">
        <f t="shared" si="14"/>
        <v>0</v>
      </c>
      <c r="F110" s="5">
        <f t="shared" si="14"/>
        <v>206</v>
      </c>
      <c r="G110" s="5">
        <f t="shared" si="14"/>
        <v>0</v>
      </c>
      <c r="H110" s="5">
        <f t="shared" si="14"/>
        <v>0</v>
      </c>
      <c r="I110" s="5">
        <f t="shared" si="14"/>
        <v>0</v>
      </c>
      <c r="J110" s="5">
        <f t="shared" si="14"/>
        <v>0</v>
      </c>
      <c r="K110" s="5">
        <f>SUM(C110:J110)</f>
        <v>206</v>
      </c>
    </row>
    <row r="111" spans="1:11" x14ac:dyDescent="0.2">
      <c r="A111" s="13" t="s">
        <v>19</v>
      </c>
      <c r="B111" s="13" t="s">
        <v>13</v>
      </c>
      <c r="C111" s="13">
        <f t="shared" ref="C111:K111" si="15">C12+C24+C39+C51+C63+C75+C87+C102+C108</f>
        <v>3</v>
      </c>
      <c r="D111" s="13">
        <f t="shared" si="15"/>
        <v>438</v>
      </c>
      <c r="E111" s="13">
        <f t="shared" si="15"/>
        <v>2864</v>
      </c>
      <c r="F111" s="13">
        <f t="shared" si="15"/>
        <v>1025</v>
      </c>
      <c r="G111" s="13">
        <f t="shared" si="15"/>
        <v>343</v>
      </c>
      <c r="H111" s="13">
        <f t="shared" si="15"/>
        <v>2304</v>
      </c>
      <c r="I111" s="13">
        <f t="shared" si="15"/>
        <v>177</v>
      </c>
      <c r="J111" s="13">
        <f t="shared" si="15"/>
        <v>13</v>
      </c>
      <c r="K111" s="13">
        <f t="shared" si="15"/>
        <v>7167</v>
      </c>
    </row>
    <row r="112" spans="1:11" x14ac:dyDescent="0.2">
      <c r="A112" s="15" t="s">
        <v>31</v>
      </c>
      <c r="B112" s="15"/>
      <c r="C112" s="13">
        <f t="shared" ref="C112:K112" si="16">C13+C25+C40+C52+C64+C76+C88+C103+C109</f>
        <v>0</v>
      </c>
      <c r="D112" s="13">
        <f t="shared" si="16"/>
        <v>6</v>
      </c>
      <c r="E112" s="13">
        <f t="shared" si="16"/>
        <v>72</v>
      </c>
      <c r="F112" s="13">
        <f t="shared" si="16"/>
        <v>8</v>
      </c>
      <c r="G112" s="13">
        <f t="shared" si="16"/>
        <v>20</v>
      </c>
      <c r="H112" s="13">
        <f t="shared" si="16"/>
        <v>77</v>
      </c>
      <c r="I112" s="13">
        <f t="shared" si="16"/>
        <v>4</v>
      </c>
      <c r="J112" s="13">
        <f t="shared" si="16"/>
        <v>0</v>
      </c>
      <c r="K112" s="13">
        <f t="shared" si="16"/>
        <v>187</v>
      </c>
    </row>
    <row r="113" spans="1:11" x14ac:dyDescent="0.2">
      <c r="A113" s="15" t="s">
        <v>34</v>
      </c>
      <c r="B113" s="15"/>
      <c r="C113" s="13">
        <f t="shared" ref="C113:K113" si="17">C14+C26+C41+C53+C65+C77+C89+C104+C110</f>
        <v>3</v>
      </c>
      <c r="D113" s="13">
        <f t="shared" si="17"/>
        <v>329</v>
      </c>
      <c r="E113" s="13">
        <f t="shared" si="17"/>
        <v>1942</v>
      </c>
      <c r="F113" s="13">
        <f t="shared" si="17"/>
        <v>868</v>
      </c>
      <c r="G113" s="13">
        <f t="shared" si="17"/>
        <v>168</v>
      </c>
      <c r="H113" s="13">
        <f t="shared" si="17"/>
        <v>1714</v>
      </c>
      <c r="I113" s="13">
        <f t="shared" si="17"/>
        <v>135</v>
      </c>
      <c r="J113" s="13">
        <f t="shared" si="17"/>
        <v>10</v>
      </c>
      <c r="K113" s="13">
        <f t="shared" si="17"/>
        <v>5169</v>
      </c>
    </row>
  </sheetData>
  <mergeCells count="48">
    <mergeCell ref="A112:B112"/>
    <mergeCell ref="A113:B113"/>
    <mergeCell ref="A100:B100"/>
    <mergeCell ref="A103:B103"/>
    <mergeCell ref="A104:B104"/>
    <mergeCell ref="A106:B106"/>
    <mergeCell ref="A109:B109"/>
    <mergeCell ref="A110:B110"/>
    <mergeCell ref="A97:B97"/>
    <mergeCell ref="A73:B73"/>
    <mergeCell ref="A76:B76"/>
    <mergeCell ref="A77:B77"/>
    <mergeCell ref="A79:B79"/>
    <mergeCell ref="A82:B82"/>
    <mergeCell ref="A85:B85"/>
    <mergeCell ref="A88:B88"/>
    <mergeCell ref="A89:B89"/>
    <mergeCell ref="A91:B91"/>
    <mergeCell ref="A94:B94"/>
    <mergeCell ref="A70:B70"/>
    <mergeCell ref="A43:B43"/>
    <mergeCell ref="A46:B46"/>
    <mergeCell ref="A49:B49"/>
    <mergeCell ref="A52:B52"/>
    <mergeCell ref="A53:B53"/>
    <mergeCell ref="A55:B55"/>
    <mergeCell ref="A58:B58"/>
    <mergeCell ref="A61:B61"/>
    <mergeCell ref="A64:B64"/>
    <mergeCell ref="A65:B65"/>
    <mergeCell ref="A67:B67"/>
    <mergeCell ref="A31:B31"/>
    <mergeCell ref="A34:B34"/>
    <mergeCell ref="A37:B37"/>
    <mergeCell ref="A40:B40"/>
    <mergeCell ref="A41:B41"/>
    <mergeCell ref="A28:B28"/>
    <mergeCell ref="A1:B1"/>
    <mergeCell ref="A4:B4"/>
    <mergeCell ref="A7:B7"/>
    <mergeCell ref="A10:B10"/>
    <mergeCell ref="A13:B13"/>
    <mergeCell ref="A14:B14"/>
    <mergeCell ref="A16:B16"/>
    <mergeCell ref="A19:B19"/>
    <mergeCell ref="A22:B22"/>
    <mergeCell ref="A25:B25"/>
    <mergeCell ref="A26:B26"/>
  </mergeCells>
  <pageMargins left="3.937007874015748E-2" right="3.937007874015748E-2" top="3.937007874015748E-2" bottom="0" header="0" footer="0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L119"/>
  <sheetViews>
    <sheetView zoomScaleNormal="100" workbookViewId="0">
      <pane ySplit="2" topLeftCell="A3" activePane="bottomLeft" state="frozen"/>
      <selection sqref="A1:IV59"/>
      <selection pane="bottomLeft" activeCell="A3" sqref="A3"/>
    </sheetView>
  </sheetViews>
  <sheetFormatPr defaultRowHeight="12.75" x14ac:dyDescent="0.2"/>
  <cols>
    <col min="1" max="1" width="16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24.5703125" bestFit="1" customWidth="1"/>
    <col min="7" max="7" width="5.5703125" bestFit="1" customWidth="1"/>
    <col min="8" max="8" width="11.42578125" bestFit="1" customWidth="1"/>
    <col min="9" max="9" width="13.42578125" bestFit="1" customWidth="1"/>
    <col min="10" max="10" width="15.85546875" bestFit="1" customWidth="1"/>
    <col min="11" max="11" width="9.42578125" style="1" bestFit="1" customWidth="1"/>
  </cols>
  <sheetData>
    <row r="1" spans="1:12" x14ac:dyDescent="0.2">
      <c r="A1" s="18">
        <v>40101</v>
      </c>
      <c r="B1" s="18"/>
    </row>
    <row r="2" spans="1:12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29</v>
      </c>
      <c r="G2" s="2" t="s">
        <v>12</v>
      </c>
      <c r="H2" s="2" t="s">
        <v>9</v>
      </c>
      <c r="I2" s="2" t="s">
        <v>10</v>
      </c>
      <c r="J2" s="2" t="s">
        <v>11</v>
      </c>
      <c r="K2" s="5" t="s">
        <v>13</v>
      </c>
    </row>
    <row r="3" spans="1:12" x14ac:dyDescent="0.2">
      <c r="A3" t="s">
        <v>24</v>
      </c>
      <c r="B3" t="s">
        <v>3</v>
      </c>
      <c r="E3">
        <v>333</v>
      </c>
      <c r="G3">
        <v>4</v>
      </c>
      <c r="H3">
        <v>30</v>
      </c>
      <c r="K3" s="4">
        <f t="shared" ref="K3:K14" si="0">SUM(C3:J3)</f>
        <v>367</v>
      </c>
    </row>
    <row r="4" spans="1:12" x14ac:dyDescent="0.2">
      <c r="A4" s="16" t="s">
        <v>30</v>
      </c>
      <c r="B4" s="16"/>
      <c r="E4">
        <v>6</v>
      </c>
      <c r="H4">
        <v>2</v>
      </c>
      <c r="K4" s="4">
        <f t="shared" si="0"/>
        <v>8</v>
      </c>
    </row>
    <row r="5" spans="1:12" s="8" customFormat="1" x14ac:dyDescent="0.2">
      <c r="A5" s="8" t="s">
        <v>33</v>
      </c>
      <c r="E5" s="8">
        <v>202</v>
      </c>
      <c r="G5" s="8">
        <v>1</v>
      </c>
      <c r="H5" s="8">
        <v>17</v>
      </c>
      <c r="K5" s="4">
        <f t="shared" si="0"/>
        <v>220</v>
      </c>
    </row>
    <row r="6" spans="1:12" x14ac:dyDescent="0.2">
      <c r="A6" t="s">
        <v>24</v>
      </c>
      <c r="B6" t="s">
        <v>4</v>
      </c>
      <c r="E6">
        <v>53</v>
      </c>
      <c r="H6">
        <v>0</v>
      </c>
      <c r="K6" s="4">
        <f t="shared" si="0"/>
        <v>53</v>
      </c>
    </row>
    <row r="7" spans="1:12" x14ac:dyDescent="0.2">
      <c r="A7" s="16" t="s">
        <v>30</v>
      </c>
      <c r="B7" s="16"/>
      <c r="K7" s="4">
        <f t="shared" si="0"/>
        <v>0</v>
      </c>
    </row>
    <row r="8" spans="1:12" x14ac:dyDescent="0.2">
      <c r="A8" s="8" t="s">
        <v>33</v>
      </c>
      <c r="B8" s="7"/>
      <c r="E8">
        <v>37</v>
      </c>
      <c r="K8" s="4">
        <f t="shared" si="0"/>
        <v>37</v>
      </c>
    </row>
    <row r="9" spans="1:12" x14ac:dyDescent="0.2">
      <c r="A9" t="s">
        <v>24</v>
      </c>
      <c r="B9" t="s">
        <v>5</v>
      </c>
      <c r="D9">
        <v>60</v>
      </c>
      <c r="E9">
        <v>87</v>
      </c>
      <c r="G9">
        <v>12</v>
      </c>
      <c r="H9">
        <v>58</v>
      </c>
      <c r="K9" s="4">
        <f t="shared" si="0"/>
        <v>217</v>
      </c>
    </row>
    <row r="10" spans="1:12" x14ac:dyDescent="0.2">
      <c r="A10" s="16" t="s">
        <v>30</v>
      </c>
      <c r="B10" s="16"/>
      <c r="G10">
        <v>5</v>
      </c>
      <c r="K10" s="4">
        <f t="shared" si="0"/>
        <v>5</v>
      </c>
    </row>
    <row r="11" spans="1:12" x14ac:dyDescent="0.2">
      <c r="A11" s="8" t="s">
        <v>33</v>
      </c>
      <c r="B11" s="7"/>
      <c r="D11">
        <v>53</v>
      </c>
      <c r="E11">
        <v>57</v>
      </c>
      <c r="G11">
        <v>7</v>
      </c>
      <c r="H11">
        <v>52</v>
      </c>
      <c r="K11" s="4">
        <f t="shared" si="0"/>
        <v>169</v>
      </c>
    </row>
    <row r="12" spans="1:12" s="1" customFormat="1" x14ac:dyDescent="0.2">
      <c r="A12" s="4" t="s">
        <v>24</v>
      </c>
      <c r="B12" s="4" t="s">
        <v>13</v>
      </c>
      <c r="C12" s="5">
        <f t="shared" ref="C12:J14" si="1">C3+C6+C9</f>
        <v>0</v>
      </c>
      <c r="D12" s="5">
        <f t="shared" si="1"/>
        <v>60</v>
      </c>
      <c r="E12" s="5">
        <f t="shared" si="1"/>
        <v>473</v>
      </c>
      <c r="F12" s="5">
        <f t="shared" si="1"/>
        <v>0</v>
      </c>
      <c r="G12" s="5">
        <f t="shared" si="1"/>
        <v>16</v>
      </c>
      <c r="H12" s="5">
        <f t="shared" si="1"/>
        <v>88</v>
      </c>
      <c r="I12" s="5">
        <f t="shared" si="1"/>
        <v>0</v>
      </c>
      <c r="J12" s="5">
        <f t="shared" si="1"/>
        <v>0</v>
      </c>
      <c r="K12" s="5">
        <f t="shared" si="0"/>
        <v>637</v>
      </c>
      <c r="L12" s="6"/>
    </row>
    <row r="13" spans="1:12" s="1" customFormat="1" x14ac:dyDescent="0.2">
      <c r="A13" s="17" t="s">
        <v>31</v>
      </c>
      <c r="B13" s="17"/>
      <c r="C13" s="5">
        <f t="shared" si="1"/>
        <v>0</v>
      </c>
      <c r="D13" s="5">
        <f t="shared" si="1"/>
        <v>0</v>
      </c>
      <c r="E13" s="5">
        <f t="shared" si="1"/>
        <v>6</v>
      </c>
      <c r="F13" s="5">
        <f t="shared" si="1"/>
        <v>0</v>
      </c>
      <c r="G13" s="5">
        <f t="shared" si="1"/>
        <v>5</v>
      </c>
      <c r="H13" s="5">
        <f t="shared" si="1"/>
        <v>2</v>
      </c>
      <c r="I13" s="5">
        <f t="shared" si="1"/>
        <v>0</v>
      </c>
      <c r="J13" s="5">
        <f t="shared" si="1"/>
        <v>0</v>
      </c>
      <c r="K13" s="5">
        <f t="shared" si="0"/>
        <v>13</v>
      </c>
      <c r="L13" s="6"/>
    </row>
    <row r="14" spans="1:12" s="1" customFormat="1" x14ac:dyDescent="0.2">
      <c r="A14" s="17" t="s">
        <v>34</v>
      </c>
      <c r="B14" s="17"/>
      <c r="C14" s="5">
        <f t="shared" si="1"/>
        <v>0</v>
      </c>
      <c r="D14" s="5">
        <f t="shared" si="1"/>
        <v>53</v>
      </c>
      <c r="E14" s="5">
        <f t="shared" si="1"/>
        <v>296</v>
      </c>
      <c r="F14" s="5">
        <f t="shared" si="1"/>
        <v>0</v>
      </c>
      <c r="G14" s="5">
        <f t="shared" si="1"/>
        <v>8</v>
      </c>
      <c r="H14" s="5">
        <f t="shared" si="1"/>
        <v>69</v>
      </c>
      <c r="I14" s="5">
        <f t="shared" si="1"/>
        <v>0</v>
      </c>
      <c r="J14" s="5">
        <f t="shared" si="1"/>
        <v>0</v>
      </c>
      <c r="K14" s="5">
        <f t="shared" si="0"/>
        <v>426</v>
      </c>
      <c r="L14" s="6"/>
    </row>
    <row r="15" spans="1:12" x14ac:dyDescent="0.2">
      <c r="A15" t="s">
        <v>14</v>
      </c>
      <c r="B15" t="s">
        <v>3</v>
      </c>
      <c r="D15">
        <v>80</v>
      </c>
      <c r="E15">
        <v>850</v>
      </c>
      <c r="G15">
        <v>138</v>
      </c>
      <c r="H15">
        <v>541</v>
      </c>
      <c r="K15" s="4">
        <f t="shared" ref="K15:K44" si="2">SUM(C15:J15)</f>
        <v>1609</v>
      </c>
    </row>
    <row r="16" spans="1:12" x14ac:dyDescent="0.2">
      <c r="A16" s="16" t="s">
        <v>30</v>
      </c>
      <c r="B16" s="16"/>
      <c r="D16">
        <v>2</v>
      </c>
      <c r="E16">
        <v>46</v>
      </c>
      <c r="G16">
        <v>12</v>
      </c>
      <c r="H16">
        <v>16</v>
      </c>
      <c r="K16" s="4">
        <f t="shared" si="2"/>
        <v>76</v>
      </c>
    </row>
    <row r="17" spans="1:12" s="8" customFormat="1" x14ac:dyDescent="0.2">
      <c r="A17" s="8" t="s">
        <v>33</v>
      </c>
      <c r="D17" s="8">
        <v>59</v>
      </c>
      <c r="E17" s="8">
        <v>661</v>
      </c>
      <c r="G17" s="8">
        <v>84</v>
      </c>
      <c r="H17" s="8">
        <v>431</v>
      </c>
      <c r="K17" s="4">
        <f t="shared" si="2"/>
        <v>1235</v>
      </c>
    </row>
    <row r="18" spans="1:12" x14ac:dyDescent="0.2">
      <c r="A18" t="s">
        <v>14</v>
      </c>
      <c r="B18" t="s">
        <v>4</v>
      </c>
      <c r="D18">
        <v>13</v>
      </c>
      <c r="E18">
        <v>69</v>
      </c>
      <c r="F18">
        <v>80</v>
      </c>
      <c r="K18" s="4">
        <f t="shared" si="2"/>
        <v>162</v>
      </c>
    </row>
    <row r="19" spans="1:12" x14ac:dyDescent="0.2">
      <c r="A19" s="16" t="s">
        <v>30</v>
      </c>
      <c r="B19" s="16"/>
      <c r="E19">
        <v>1</v>
      </c>
      <c r="F19">
        <v>4</v>
      </c>
      <c r="K19" s="4">
        <f t="shared" si="2"/>
        <v>5</v>
      </c>
    </row>
    <row r="20" spans="1:12" x14ac:dyDescent="0.2">
      <c r="A20" s="8" t="s">
        <v>33</v>
      </c>
      <c r="B20" s="7"/>
      <c r="D20">
        <v>12</v>
      </c>
      <c r="E20">
        <v>62</v>
      </c>
      <c r="F20">
        <v>65</v>
      </c>
      <c r="K20" s="4">
        <f t="shared" si="2"/>
        <v>139</v>
      </c>
    </row>
    <row r="21" spans="1:12" x14ac:dyDescent="0.2">
      <c r="A21" t="s">
        <v>14</v>
      </c>
      <c r="B21" t="s">
        <v>5</v>
      </c>
      <c r="D21">
        <v>8</v>
      </c>
      <c r="E21">
        <v>40</v>
      </c>
      <c r="G21">
        <v>8</v>
      </c>
      <c r="K21" s="4">
        <f t="shared" si="2"/>
        <v>56</v>
      </c>
    </row>
    <row r="22" spans="1:12" x14ac:dyDescent="0.2">
      <c r="A22" s="16" t="s">
        <v>30</v>
      </c>
      <c r="B22" s="16"/>
      <c r="E22">
        <v>1</v>
      </c>
      <c r="G22">
        <v>2</v>
      </c>
      <c r="K22" s="4">
        <f t="shared" si="2"/>
        <v>3</v>
      </c>
    </row>
    <row r="23" spans="1:12" x14ac:dyDescent="0.2">
      <c r="A23" s="8" t="s">
        <v>33</v>
      </c>
      <c r="B23" s="7"/>
      <c r="D23">
        <v>4</v>
      </c>
      <c r="E23">
        <v>34</v>
      </c>
      <c r="G23">
        <v>2</v>
      </c>
      <c r="K23" s="4">
        <f t="shared" si="2"/>
        <v>40</v>
      </c>
    </row>
    <row r="24" spans="1:12" s="1" customFormat="1" x14ac:dyDescent="0.2">
      <c r="A24" s="4" t="s">
        <v>14</v>
      </c>
      <c r="B24" s="4" t="s">
        <v>13</v>
      </c>
      <c r="C24" s="5">
        <f t="shared" ref="C24:J26" si="3">C15+C18+C21</f>
        <v>0</v>
      </c>
      <c r="D24" s="5">
        <f t="shared" si="3"/>
        <v>101</v>
      </c>
      <c r="E24" s="5">
        <f t="shared" si="3"/>
        <v>959</v>
      </c>
      <c r="F24" s="5">
        <f t="shared" si="3"/>
        <v>80</v>
      </c>
      <c r="G24" s="5">
        <f t="shared" si="3"/>
        <v>146</v>
      </c>
      <c r="H24" s="5">
        <f t="shared" si="3"/>
        <v>541</v>
      </c>
      <c r="I24" s="5">
        <f t="shared" si="3"/>
        <v>0</v>
      </c>
      <c r="J24" s="5">
        <f t="shared" si="3"/>
        <v>0</v>
      </c>
      <c r="K24" s="5">
        <f t="shared" si="2"/>
        <v>1827</v>
      </c>
      <c r="L24" s="6"/>
    </row>
    <row r="25" spans="1:12" s="1" customFormat="1" x14ac:dyDescent="0.2">
      <c r="A25" s="17" t="s">
        <v>31</v>
      </c>
      <c r="B25" s="17"/>
      <c r="C25" s="5">
        <f t="shared" si="3"/>
        <v>0</v>
      </c>
      <c r="D25" s="5">
        <f t="shared" si="3"/>
        <v>2</v>
      </c>
      <c r="E25" s="5">
        <f t="shared" si="3"/>
        <v>48</v>
      </c>
      <c r="F25" s="5">
        <f t="shared" si="3"/>
        <v>4</v>
      </c>
      <c r="G25" s="5">
        <f t="shared" si="3"/>
        <v>14</v>
      </c>
      <c r="H25" s="5">
        <f t="shared" si="3"/>
        <v>16</v>
      </c>
      <c r="I25" s="5">
        <f t="shared" si="3"/>
        <v>0</v>
      </c>
      <c r="J25" s="5">
        <f t="shared" si="3"/>
        <v>0</v>
      </c>
      <c r="K25" s="5">
        <f t="shared" si="2"/>
        <v>84</v>
      </c>
      <c r="L25" s="6"/>
    </row>
    <row r="26" spans="1:12" s="1" customFormat="1" x14ac:dyDescent="0.2">
      <c r="A26" s="17" t="s">
        <v>34</v>
      </c>
      <c r="B26" s="17"/>
      <c r="C26" s="5">
        <f t="shared" si="3"/>
        <v>0</v>
      </c>
      <c r="D26" s="5">
        <f t="shared" si="3"/>
        <v>75</v>
      </c>
      <c r="E26" s="5">
        <f t="shared" si="3"/>
        <v>757</v>
      </c>
      <c r="F26" s="5">
        <f t="shared" si="3"/>
        <v>65</v>
      </c>
      <c r="G26" s="5">
        <f t="shared" si="3"/>
        <v>86</v>
      </c>
      <c r="H26" s="5">
        <f t="shared" si="3"/>
        <v>431</v>
      </c>
      <c r="I26" s="5">
        <f t="shared" si="3"/>
        <v>0</v>
      </c>
      <c r="J26" s="5">
        <f t="shared" si="3"/>
        <v>0</v>
      </c>
      <c r="K26" s="5">
        <f t="shared" si="2"/>
        <v>1414</v>
      </c>
      <c r="L26" s="6"/>
    </row>
    <row r="27" spans="1:12" x14ac:dyDescent="0.2">
      <c r="A27" t="s">
        <v>35</v>
      </c>
      <c r="B27" t="s">
        <v>3</v>
      </c>
      <c r="D27">
        <v>116</v>
      </c>
      <c r="K27" s="4">
        <f t="shared" si="2"/>
        <v>116</v>
      </c>
    </row>
    <row r="28" spans="1:12" x14ac:dyDescent="0.2">
      <c r="A28" s="16" t="s">
        <v>30</v>
      </c>
      <c r="B28" s="16"/>
      <c r="D28">
        <v>4</v>
      </c>
      <c r="K28" s="4">
        <f t="shared" si="2"/>
        <v>4</v>
      </c>
    </row>
    <row r="29" spans="1:12" s="8" customFormat="1" x14ac:dyDescent="0.2">
      <c r="A29" s="8" t="s">
        <v>33</v>
      </c>
      <c r="D29" s="8">
        <v>114</v>
      </c>
      <c r="K29" s="4">
        <f t="shared" si="2"/>
        <v>114</v>
      </c>
    </row>
    <row r="30" spans="1:12" x14ac:dyDescent="0.2">
      <c r="A30" t="s">
        <v>35</v>
      </c>
      <c r="B30" t="s">
        <v>4</v>
      </c>
      <c r="D30">
        <v>62</v>
      </c>
      <c r="E30">
        <v>5</v>
      </c>
      <c r="H30">
        <v>12</v>
      </c>
      <c r="K30" s="4">
        <f t="shared" si="2"/>
        <v>79</v>
      </c>
    </row>
    <row r="31" spans="1:12" x14ac:dyDescent="0.2">
      <c r="A31" s="16" t="s">
        <v>30</v>
      </c>
      <c r="B31" s="16"/>
      <c r="K31" s="4">
        <f t="shared" si="2"/>
        <v>0</v>
      </c>
    </row>
    <row r="32" spans="1:12" x14ac:dyDescent="0.2">
      <c r="A32" s="8" t="s">
        <v>33</v>
      </c>
      <c r="B32" s="7"/>
      <c r="D32">
        <v>58</v>
      </c>
      <c r="E32">
        <v>5</v>
      </c>
      <c r="H32">
        <v>12</v>
      </c>
      <c r="K32" s="4">
        <f t="shared" si="2"/>
        <v>75</v>
      </c>
    </row>
    <row r="33" spans="1:12" x14ac:dyDescent="0.2">
      <c r="A33" t="s">
        <v>35</v>
      </c>
      <c r="B33" t="s">
        <v>5</v>
      </c>
      <c r="D33">
        <v>15</v>
      </c>
      <c r="E33">
        <v>21</v>
      </c>
      <c r="F33">
        <v>97</v>
      </c>
      <c r="H33">
        <v>75</v>
      </c>
      <c r="K33" s="4">
        <f t="shared" ref="K33:K38" si="4">SUM(C33:J33)</f>
        <v>208</v>
      </c>
    </row>
    <row r="34" spans="1:12" x14ac:dyDescent="0.2">
      <c r="A34" s="16" t="s">
        <v>30</v>
      </c>
      <c r="B34" s="16"/>
      <c r="H34">
        <v>2</v>
      </c>
      <c r="K34" s="4">
        <f t="shared" si="4"/>
        <v>2</v>
      </c>
    </row>
    <row r="35" spans="1:12" x14ac:dyDescent="0.2">
      <c r="A35" s="8" t="s">
        <v>33</v>
      </c>
      <c r="B35" s="7"/>
      <c r="D35">
        <v>15</v>
      </c>
      <c r="E35">
        <v>19</v>
      </c>
      <c r="F35">
        <v>92</v>
      </c>
      <c r="H35">
        <v>73</v>
      </c>
      <c r="K35" s="4">
        <f t="shared" si="4"/>
        <v>199</v>
      </c>
    </row>
    <row r="36" spans="1:12" x14ac:dyDescent="0.2">
      <c r="A36" t="s">
        <v>36</v>
      </c>
      <c r="B36" t="s">
        <v>4</v>
      </c>
      <c r="D36">
        <v>1</v>
      </c>
      <c r="H36">
        <v>2</v>
      </c>
      <c r="K36" s="4">
        <f t="shared" si="4"/>
        <v>3</v>
      </c>
    </row>
    <row r="37" spans="1:12" x14ac:dyDescent="0.2">
      <c r="A37" s="16" t="s">
        <v>30</v>
      </c>
      <c r="B37" s="16"/>
      <c r="K37" s="4">
        <f t="shared" si="4"/>
        <v>0</v>
      </c>
    </row>
    <row r="38" spans="1:12" x14ac:dyDescent="0.2">
      <c r="A38" s="8" t="s">
        <v>33</v>
      </c>
      <c r="B38" s="7"/>
      <c r="H38">
        <v>2</v>
      </c>
      <c r="K38" s="4">
        <f t="shared" si="4"/>
        <v>2</v>
      </c>
    </row>
    <row r="39" spans="1:12" x14ac:dyDescent="0.2">
      <c r="A39" t="s">
        <v>36</v>
      </c>
      <c r="B39" t="s">
        <v>5</v>
      </c>
      <c r="D39">
        <v>3</v>
      </c>
      <c r="H39">
        <v>15</v>
      </c>
      <c r="K39" s="4">
        <f t="shared" si="2"/>
        <v>18</v>
      </c>
    </row>
    <row r="40" spans="1:12" x14ac:dyDescent="0.2">
      <c r="A40" s="16" t="s">
        <v>30</v>
      </c>
      <c r="B40" s="16"/>
      <c r="K40" s="4">
        <f t="shared" si="2"/>
        <v>0</v>
      </c>
    </row>
    <row r="41" spans="1:12" x14ac:dyDescent="0.2">
      <c r="A41" s="8" t="s">
        <v>33</v>
      </c>
      <c r="B41" s="7"/>
      <c r="D41">
        <v>3</v>
      </c>
      <c r="H41">
        <v>15</v>
      </c>
      <c r="K41" s="4">
        <f t="shared" si="2"/>
        <v>18</v>
      </c>
    </row>
    <row r="42" spans="1:12" s="1" customFormat="1" x14ac:dyDescent="0.2">
      <c r="A42" s="4" t="s">
        <v>37</v>
      </c>
      <c r="B42" s="4" t="s">
        <v>13</v>
      </c>
      <c r="C42" s="5">
        <f>C27+C30+C33+C36+C39</f>
        <v>0</v>
      </c>
      <c r="D42" s="5">
        <f t="shared" ref="D42:J42" si="5">D27+D30+D33+D36+D39</f>
        <v>197</v>
      </c>
      <c r="E42" s="5">
        <f t="shared" si="5"/>
        <v>26</v>
      </c>
      <c r="F42" s="5">
        <f t="shared" si="5"/>
        <v>97</v>
      </c>
      <c r="G42" s="5">
        <f>G27+G30+G33+G36+G39</f>
        <v>0</v>
      </c>
      <c r="H42" s="5">
        <f>H27+H30+H33+H36+H39</f>
        <v>104</v>
      </c>
      <c r="I42" s="5">
        <f t="shared" si="5"/>
        <v>0</v>
      </c>
      <c r="J42" s="5">
        <f t="shared" si="5"/>
        <v>0</v>
      </c>
      <c r="K42" s="5">
        <f t="shared" si="2"/>
        <v>424</v>
      </c>
      <c r="L42" s="6"/>
    </row>
    <row r="43" spans="1:12" s="1" customFormat="1" x14ac:dyDescent="0.2">
      <c r="A43" s="17" t="s">
        <v>31</v>
      </c>
      <c r="B43" s="17"/>
      <c r="C43" s="5">
        <f t="shared" ref="C43:J44" si="6">C28+C31+C34+C37+C40</f>
        <v>0</v>
      </c>
      <c r="D43" s="5">
        <f t="shared" si="6"/>
        <v>4</v>
      </c>
      <c r="E43" s="5">
        <f t="shared" si="6"/>
        <v>0</v>
      </c>
      <c r="F43" s="5">
        <f t="shared" si="6"/>
        <v>0</v>
      </c>
      <c r="G43" s="5">
        <f t="shared" si="6"/>
        <v>0</v>
      </c>
      <c r="H43" s="5">
        <f t="shared" si="6"/>
        <v>2</v>
      </c>
      <c r="I43" s="5">
        <f t="shared" si="6"/>
        <v>0</v>
      </c>
      <c r="J43" s="5">
        <f t="shared" si="6"/>
        <v>0</v>
      </c>
      <c r="K43" s="5">
        <f t="shared" si="2"/>
        <v>6</v>
      </c>
      <c r="L43" s="6"/>
    </row>
    <row r="44" spans="1:12" s="1" customFormat="1" x14ac:dyDescent="0.2">
      <c r="A44" s="17" t="s">
        <v>34</v>
      </c>
      <c r="B44" s="17"/>
      <c r="C44" s="5">
        <f t="shared" si="6"/>
        <v>0</v>
      </c>
      <c r="D44" s="5">
        <f t="shared" si="6"/>
        <v>190</v>
      </c>
      <c r="E44" s="5">
        <f t="shared" si="6"/>
        <v>24</v>
      </c>
      <c r="F44" s="5">
        <f t="shared" si="6"/>
        <v>92</v>
      </c>
      <c r="G44" s="5">
        <f>G29+G32+G35+G38+G41</f>
        <v>0</v>
      </c>
      <c r="H44" s="5">
        <f>H29+H32+H35+H38+H41</f>
        <v>102</v>
      </c>
      <c r="I44" s="5">
        <f t="shared" si="6"/>
        <v>0</v>
      </c>
      <c r="J44" s="5">
        <f t="shared" si="6"/>
        <v>0</v>
      </c>
      <c r="K44" s="5">
        <f t="shared" si="2"/>
        <v>408</v>
      </c>
      <c r="L44" s="6"/>
    </row>
    <row r="45" spans="1:12" x14ac:dyDescent="0.2">
      <c r="A45" t="s">
        <v>15</v>
      </c>
      <c r="B45" t="s">
        <v>3</v>
      </c>
      <c r="D45">
        <v>33</v>
      </c>
      <c r="E45">
        <v>122</v>
      </c>
      <c r="G45">
        <v>11</v>
      </c>
      <c r="H45">
        <v>45</v>
      </c>
      <c r="K45" s="4">
        <f t="shared" ref="K45:K56" si="7">SUM(C45:J45)</f>
        <v>211</v>
      </c>
    </row>
    <row r="46" spans="1:12" x14ac:dyDescent="0.2">
      <c r="A46" s="16" t="s">
        <v>30</v>
      </c>
      <c r="B46" s="16"/>
      <c r="D46">
        <v>3</v>
      </c>
      <c r="E46">
        <v>8</v>
      </c>
      <c r="G46">
        <v>1</v>
      </c>
      <c r="H46">
        <v>1</v>
      </c>
      <c r="K46" s="4">
        <f t="shared" si="7"/>
        <v>13</v>
      </c>
    </row>
    <row r="47" spans="1:12" s="8" customFormat="1" x14ac:dyDescent="0.2">
      <c r="A47" s="8" t="s">
        <v>33</v>
      </c>
      <c r="D47" s="8">
        <v>8</v>
      </c>
      <c r="E47" s="8">
        <v>23</v>
      </c>
      <c r="G47" s="8">
        <v>1</v>
      </c>
      <c r="H47" s="8">
        <v>2</v>
      </c>
      <c r="K47" s="4">
        <f t="shared" si="7"/>
        <v>34</v>
      </c>
    </row>
    <row r="48" spans="1:12" x14ac:dyDescent="0.2">
      <c r="A48" t="s">
        <v>15</v>
      </c>
      <c r="B48" t="s">
        <v>4</v>
      </c>
      <c r="D48">
        <v>29</v>
      </c>
      <c r="H48">
        <v>1</v>
      </c>
      <c r="K48" s="4">
        <f t="shared" si="7"/>
        <v>30</v>
      </c>
    </row>
    <row r="49" spans="1:12" x14ac:dyDescent="0.2">
      <c r="A49" s="16" t="s">
        <v>30</v>
      </c>
      <c r="B49" s="16"/>
      <c r="K49" s="4">
        <f t="shared" si="7"/>
        <v>0</v>
      </c>
    </row>
    <row r="50" spans="1:12" x14ac:dyDescent="0.2">
      <c r="A50" s="8" t="s">
        <v>33</v>
      </c>
      <c r="B50" s="7"/>
      <c r="D50">
        <v>5</v>
      </c>
      <c r="H50">
        <v>1</v>
      </c>
      <c r="K50" s="4">
        <f t="shared" si="7"/>
        <v>6</v>
      </c>
    </row>
    <row r="51" spans="1:12" x14ac:dyDescent="0.2">
      <c r="A51" t="s">
        <v>15</v>
      </c>
      <c r="B51" t="s">
        <v>5</v>
      </c>
      <c r="E51">
        <v>45</v>
      </c>
      <c r="K51" s="4">
        <f t="shared" si="7"/>
        <v>45</v>
      </c>
    </row>
    <row r="52" spans="1:12" x14ac:dyDescent="0.2">
      <c r="A52" s="16" t="s">
        <v>30</v>
      </c>
      <c r="B52" s="16"/>
      <c r="K52" s="4">
        <f t="shared" si="7"/>
        <v>0</v>
      </c>
    </row>
    <row r="53" spans="1:12" x14ac:dyDescent="0.2">
      <c r="A53" s="8" t="s">
        <v>33</v>
      </c>
      <c r="B53" s="7"/>
      <c r="E53">
        <v>20</v>
      </c>
      <c r="K53" s="4">
        <f t="shared" si="7"/>
        <v>20</v>
      </c>
    </row>
    <row r="54" spans="1:12" s="1" customFormat="1" x14ac:dyDescent="0.2">
      <c r="A54" s="4" t="s">
        <v>15</v>
      </c>
      <c r="B54" s="4" t="s">
        <v>13</v>
      </c>
      <c r="C54" s="5">
        <f t="shared" ref="C54:J54" si="8">C45+C48+C51</f>
        <v>0</v>
      </c>
      <c r="D54" s="5">
        <f t="shared" si="8"/>
        <v>62</v>
      </c>
      <c r="E54" s="5">
        <f t="shared" si="8"/>
        <v>167</v>
      </c>
      <c r="F54" s="5">
        <f t="shared" si="8"/>
        <v>0</v>
      </c>
      <c r="G54" s="5">
        <f t="shared" si="8"/>
        <v>11</v>
      </c>
      <c r="H54" s="5">
        <f t="shared" si="8"/>
        <v>46</v>
      </c>
      <c r="I54" s="5">
        <f t="shared" si="8"/>
        <v>0</v>
      </c>
      <c r="J54" s="5">
        <f t="shared" si="8"/>
        <v>0</v>
      </c>
      <c r="K54" s="5">
        <f t="shared" si="7"/>
        <v>286</v>
      </c>
      <c r="L54" s="6"/>
    </row>
    <row r="55" spans="1:12" s="1" customFormat="1" x14ac:dyDescent="0.2">
      <c r="A55" s="17" t="s">
        <v>31</v>
      </c>
      <c r="B55" s="17"/>
      <c r="C55" s="5">
        <f t="shared" ref="C55:J55" si="9">C46+C49+C52</f>
        <v>0</v>
      </c>
      <c r="D55" s="5">
        <f t="shared" si="9"/>
        <v>3</v>
      </c>
      <c r="E55" s="5">
        <f t="shared" si="9"/>
        <v>8</v>
      </c>
      <c r="F55" s="5">
        <f t="shared" si="9"/>
        <v>0</v>
      </c>
      <c r="G55" s="5">
        <f t="shared" si="9"/>
        <v>1</v>
      </c>
      <c r="H55" s="5">
        <f t="shared" si="9"/>
        <v>1</v>
      </c>
      <c r="I55" s="5">
        <f t="shared" si="9"/>
        <v>0</v>
      </c>
      <c r="J55" s="5">
        <f t="shared" si="9"/>
        <v>0</v>
      </c>
      <c r="K55" s="5">
        <f t="shared" si="7"/>
        <v>13</v>
      </c>
      <c r="L55" s="6"/>
    </row>
    <row r="56" spans="1:12" s="1" customFormat="1" x14ac:dyDescent="0.2">
      <c r="A56" s="17" t="s">
        <v>34</v>
      </c>
      <c r="B56" s="17"/>
      <c r="C56" s="5">
        <f t="shared" ref="C56:J56" si="10">C47+C50+C53</f>
        <v>0</v>
      </c>
      <c r="D56" s="5">
        <f t="shared" si="10"/>
        <v>13</v>
      </c>
      <c r="E56" s="5">
        <f t="shared" si="10"/>
        <v>43</v>
      </c>
      <c r="F56" s="5">
        <f t="shared" si="10"/>
        <v>0</v>
      </c>
      <c r="G56" s="5">
        <f t="shared" si="10"/>
        <v>1</v>
      </c>
      <c r="H56" s="5">
        <f t="shared" si="10"/>
        <v>3</v>
      </c>
      <c r="I56" s="5">
        <f t="shared" si="10"/>
        <v>0</v>
      </c>
      <c r="J56" s="5">
        <f t="shared" si="10"/>
        <v>0</v>
      </c>
      <c r="K56" s="5">
        <f t="shared" si="7"/>
        <v>60</v>
      </c>
      <c r="L56" s="6"/>
    </row>
    <row r="57" spans="1:12" x14ac:dyDescent="0.2">
      <c r="A57" t="s">
        <v>17</v>
      </c>
      <c r="B57" t="s">
        <v>3</v>
      </c>
      <c r="D57">
        <v>25</v>
      </c>
      <c r="E57">
        <v>567</v>
      </c>
      <c r="G57">
        <v>43</v>
      </c>
      <c r="H57">
        <v>165</v>
      </c>
      <c r="I57">
        <v>10</v>
      </c>
      <c r="K57" s="4">
        <f t="shared" ref="K57:K83" si="11">SUM(C57:J57)</f>
        <v>810</v>
      </c>
    </row>
    <row r="58" spans="1:12" x14ac:dyDescent="0.2">
      <c r="A58" s="16" t="s">
        <v>30</v>
      </c>
      <c r="B58" s="16"/>
      <c r="D58">
        <v>2</v>
      </c>
      <c r="E58">
        <v>10</v>
      </c>
      <c r="G58">
        <v>11</v>
      </c>
      <c r="H58">
        <v>4</v>
      </c>
      <c r="I58">
        <v>5</v>
      </c>
      <c r="K58" s="4">
        <f t="shared" si="11"/>
        <v>32</v>
      </c>
    </row>
    <row r="59" spans="1:12" s="8" customFormat="1" x14ac:dyDescent="0.2">
      <c r="A59" s="8" t="s">
        <v>33</v>
      </c>
      <c r="D59" s="8">
        <v>19</v>
      </c>
      <c r="E59" s="8">
        <v>488</v>
      </c>
      <c r="G59" s="8">
        <v>32</v>
      </c>
      <c r="H59" s="8">
        <v>150</v>
      </c>
      <c r="I59" s="8">
        <v>9</v>
      </c>
      <c r="K59" s="4">
        <f t="shared" si="11"/>
        <v>698</v>
      </c>
    </row>
    <row r="60" spans="1:12" x14ac:dyDescent="0.2">
      <c r="A60" t="s">
        <v>17</v>
      </c>
      <c r="B60" t="s">
        <v>4</v>
      </c>
      <c r="D60">
        <v>10</v>
      </c>
      <c r="E60">
        <v>58</v>
      </c>
      <c r="F60">
        <v>256</v>
      </c>
      <c r="H60">
        <v>3</v>
      </c>
      <c r="K60" s="4">
        <f t="shared" si="11"/>
        <v>327</v>
      </c>
    </row>
    <row r="61" spans="1:12" x14ac:dyDescent="0.2">
      <c r="A61" s="16" t="s">
        <v>30</v>
      </c>
      <c r="B61" s="16"/>
      <c r="E61">
        <v>1</v>
      </c>
      <c r="F61">
        <v>2</v>
      </c>
      <c r="K61" s="4">
        <f t="shared" si="11"/>
        <v>3</v>
      </c>
    </row>
    <row r="62" spans="1:12" x14ac:dyDescent="0.2">
      <c r="A62" s="8" t="s">
        <v>33</v>
      </c>
      <c r="B62" s="7"/>
      <c r="D62">
        <v>6</v>
      </c>
      <c r="E62">
        <v>52</v>
      </c>
      <c r="F62">
        <v>227</v>
      </c>
      <c r="H62">
        <v>3</v>
      </c>
      <c r="K62" s="4">
        <f t="shared" si="11"/>
        <v>288</v>
      </c>
    </row>
    <row r="63" spans="1:12" x14ac:dyDescent="0.2">
      <c r="A63" t="s">
        <v>17</v>
      </c>
      <c r="B63" t="s">
        <v>5</v>
      </c>
      <c r="C63">
        <v>10</v>
      </c>
      <c r="D63">
        <v>6</v>
      </c>
      <c r="E63">
        <v>1</v>
      </c>
      <c r="G63">
        <v>4</v>
      </c>
      <c r="H63">
        <v>29</v>
      </c>
      <c r="I63">
        <v>11</v>
      </c>
      <c r="K63" s="4">
        <f t="shared" si="11"/>
        <v>61</v>
      </c>
    </row>
    <row r="64" spans="1:12" x14ac:dyDescent="0.2">
      <c r="A64" s="16" t="s">
        <v>30</v>
      </c>
      <c r="B64" s="16"/>
      <c r="G64">
        <v>4</v>
      </c>
      <c r="H64">
        <v>2</v>
      </c>
      <c r="K64" s="4">
        <f t="shared" si="11"/>
        <v>6</v>
      </c>
    </row>
    <row r="65" spans="1:12" x14ac:dyDescent="0.2">
      <c r="A65" s="8" t="s">
        <v>33</v>
      </c>
      <c r="B65" s="7"/>
      <c r="C65">
        <v>8</v>
      </c>
      <c r="D65">
        <v>2</v>
      </c>
      <c r="E65">
        <v>1</v>
      </c>
      <c r="G65">
        <v>4</v>
      </c>
      <c r="H65">
        <v>26</v>
      </c>
      <c r="I65">
        <v>4</v>
      </c>
      <c r="K65" s="4">
        <f t="shared" si="11"/>
        <v>45</v>
      </c>
    </row>
    <row r="66" spans="1:12" s="1" customFormat="1" x14ac:dyDescent="0.2">
      <c r="A66" s="4" t="s">
        <v>17</v>
      </c>
      <c r="B66" s="4" t="s">
        <v>13</v>
      </c>
      <c r="C66" s="5">
        <f t="shared" ref="C66:J66" si="12">C57+C60+C63</f>
        <v>10</v>
      </c>
      <c r="D66" s="5">
        <f t="shared" si="12"/>
        <v>41</v>
      </c>
      <c r="E66" s="5">
        <f t="shared" si="12"/>
        <v>626</v>
      </c>
      <c r="F66" s="5">
        <f t="shared" si="12"/>
        <v>256</v>
      </c>
      <c r="G66" s="5">
        <f t="shared" si="12"/>
        <v>47</v>
      </c>
      <c r="H66" s="5">
        <f t="shared" si="12"/>
        <v>197</v>
      </c>
      <c r="I66" s="5">
        <f t="shared" si="12"/>
        <v>21</v>
      </c>
      <c r="J66" s="5">
        <f t="shared" si="12"/>
        <v>0</v>
      </c>
      <c r="K66" s="5">
        <f t="shared" si="11"/>
        <v>1198</v>
      </c>
      <c r="L66" s="6"/>
    </row>
    <row r="67" spans="1:12" s="1" customFormat="1" x14ac:dyDescent="0.2">
      <c r="A67" s="17" t="s">
        <v>31</v>
      </c>
      <c r="B67" s="17"/>
      <c r="C67" s="5">
        <f t="shared" ref="C67:J67" si="13">C58+C61+C64</f>
        <v>0</v>
      </c>
      <c r="D67" s="5">
        <f t="shared" si="13"/>
        <v>2</v>
      </c>
      <c r="E67" s="5">
        <f t="shared" si="13"/>
        <v>11</v>
      </c>
      <c r="F67" s="5">
        <f t="shared" si="13"/>
        <v>2</v>
      </c>
      <c r="G67" s="5">
        <f t="shared" si="13"/>
        <v>15</v>
      </c>
      <c r="H67" s="5">
        <f t="shared" si="13"/>
        <v>6</v>
      </c>
      <c r="I67" s="5">
        <f t="shared" si="13"/>
        <v>5</v>
      </c>
      <c r="J67" s="5">
        <f t="shared" si="13"/>
        <v>0</v>
      </c>
      <c r="K67" s="5">
        <f t="shared" si="11"/>
        <v>41</v>
      </c>
      <c r="L67" s="6"/>
    </row>
    <row r="68" spans="1:12" s="1" customFormat="1" x14ac:dyDescent="0.2">
      <c r="A68" s="17" t="s">
        <v>34</v>
      </c>
      <c r="B68" s="17"/>
      <c r="C68" s="5">
        <f t="shared" ref="C68:J68" si="14">C59+C62+C65</f>
        <v>8</v>
      </c>
      <c r="D68" s="5">
        <f t="shared" si="14"/>
        <v>27</v>
      </c>
      <c r="E68" s="5">
        <f t="shared" si="14"/>
        <v>541</v>
      </c>
      <c r="F68" s="5">
        <f t="shared" si="14"/>
        <v>227</v>
      </c>
      <c r="G68" s="5">
        <f t="shared" si="14"/>
        <v>36</v>
      </c>
      <c r="H68" s="5">
        <f t="shared" si="14"/>
        <v>179</v>
      </c>
      <c r="I68" s="5">
        <f t="shared" si="14"/>
        <v>13</v>
      </c>
      <c r="J68" s="5">
        <f t="shared" si="14"/>
        <v>0</v>
      </c>
      <c r="K68" s="5">
        <f t="shared" si="11"/>
        <v>1031</v>
      </c>
      <c r="L68" s="6"/>
    </row>
    <row r="69" spans="1:12" x14ac:dyDescent="0.2">
      <c r="A69" t="s">
        <v>20</v>
      </c>
      <c r="B69" t="s">
        <v>3</v>
      </c>
      <c r="D69">
        <v>32</v>
      </c>
      <c r="E69">
        <v>144</v>
      </c>
      <c r="G69">
        <v>11</v>
      </c>
      <c r="H69">
        <v>76</v>
      </c>
      <c r="K69" s="4">
        <f t="shared" si="11"/>
        <v>263</v>
      </c>
    </row>
    <row r="70" spans="1:12" x14ac:dyDescent="0.2">
      <c r="A70" s="16" t="s">
        <v>30</v>
      </c>
      <c r="B70" s="16"/>
      <c r="E70">
        <v>5</v>
      </c>
      <c r="H70">
        <v>3</v>
      </c>
      <c r="K70" s="4">
        <f t="shared" si="11"/>
        <v>8</v>
      </c>
    </row>
    <row r="71" spans="1:12" s="8" customFormat="1" x14ac:dyDescent="0.2">
      <c r="A71" s="8" t="s">
        <v>33</v>
      </c>
      <c r="D71" s="8">
        <v>30</v>
      </c>
      <c r="E71" s="8">
        <v>95</v>
      </c>
      <c r="G71" s="8">
        <v>8</v>
      </c>
      <c r="H71" s="8">
        <v>61</v>
      </c>
      <c r="K71" s="4">
        <f t="shared" si="11"/>
        <v>194</v>
      </c>
    </row>
    <row r="72" spans="1:12" x14ac:dyDescent="0.2">
      <c r="A72" t="s">
        <v>20</v>
      </c>
      <c r="B72" t="s">
        <v>4</v>
      </c>
      <c r="D72">
        <v>32</v>
      </c>
      <c r="E72">
        <v>3</v>
      </c>
      <c r="F72">
        <v>7</v>
      </c>
      <c r="K72" s="4">
        <f t="shared" si="11"/>
        <v>42</v>
      </c>
    </row>
    <row r="73" spans="1:12" x14ac:dyDescent="0.2">
      <c r="A73" s="16" t="s">
        <v>30</v>
      </c>
      <c r="B73" s="16"/>
      <c r="K73" s="4">
        <f t="shared" si="11"/>
        <v>0</v>
      </c>
    </row>
    <row r="74" spans="1:12" x14ac:dyDescent="0.2">
      <c r="A74" s="8" t="s">
        <v>33</v>
      </c>
      <c r="B74" s="7"/>
      <c r="D74">
        <v>29</v>
      </c>
      <c r="E74">
        <v>1</v>
      </c>
      <c r="F74">
        <v>4</v>
      </c>
      <c r="K74" s="4">
        <f t="shared" si="11"/>
        <v>34</v>
      </c>
    </row>
    <row r="75" spans="1:12" x14ac:dyDescent="0.2">
      <c r="A75" t="s">
        <v>20</v>
      </c>
      <c r="B75" t="s">
        <v>5</v>
      </c>
      <c r="E75">
        <v>47</v>
      </c>
      <c r="F75">
        <v>13</v>
      </c>
      <c r="G75">
        <v>5</v>
      </c>
      <c r="H75">
        <v>2</v>
      </c>
      <c r="K75" s="4">
        <f t="shared" si="11"/>
        <v>67</v>
      </c>
    </row>
    <row r="76" spans="1:12" x14ac:dyDescent="0.2">
      <c r="A76" s="16" t="s">
        <v>30</v>
      </c>
      <c r="B76" s="16"/>
      <c r="K76" s="4">
        <f t="shared" si="11"/>
        <v>0</v>
      </c>
    </row>
    <row r="77" spans="1:12" x14ac:dyDescent="0.2">
      <c r="A77" s="8" t="s">
        <v>33</v>
      </c>
      <c r="B77" s="7"/>
      <c r="E77">
        <v>38</v>
      </c>
      <c r="F77">
        <v>9</v>
      </c>
      <c r="G77">
        <v>4</v>
      </c>
      <c r="H77">
        <v>2</v>
      </c>
      <c r="K77" s="4">
        <f t="shared" si="11"/>
        <v>53</v>
      </c>
    </row>
    <row r="78" spans="1:12" x14ac:dyDescent="0.2">
      <c r="A78" t="s">
        <v>21</v>
      </c>
      <c r="B78" t="s">
        <v>4</v>
      </c>
      <c r="F78">
        <v>17</v>
      </c>
      <c r="K78" s="4">
        <f t="shared" si="11"/>
        <v>17</v>
      </c>
    </row>
    <row r="79" spans="1:12" x14ac:dyDescent="0.2">
      <c r="A79" s="16" t="s">
        <v>30</v>
      </c>
      <c r="B79" s="16"/>
      <c r="K79" s="4">
        <f t="shared" si="11"/>
        <v>0</v>
      </c>
    </row>
    <row r="80" spans="1:12" x14ac:dyDescent="0.2">
      <c r="A80" s="8" t="s">
        <v>33</v>
      </c>
      <c r="B80" s="7"/>
      <c r="F80">
        <v>14</v>
      </c>
      <c r="K80" s="4">
        <f t="shared" si="11"/>
        <v>14</v>
      </c>
    </row>
    <row r="81" spans="1:12" s="1" customFormat="1" x14ac:dyDescent="0.2">
      <c r="A81" s="4" t="s">
        <v>27</v>
      </c>
      <c r="B81" s="4" t="s">
        <v>13</v>
      </c>
      <c r="C81" s="5">
        <f>C69+C72+C75+C78</f>
        <v>0</v>
      </c>
      <c r="D81" s="5">
        <f t="shared" ref="D81:J81" si="15">D69+D72+D75+D78</f>
        <v>64</v>
      </c>
      <c r="E81" s="5">
        <f t="shared" si="15"/>
        <v>194</v>
      </c>
      <c r="F81" s="5">
        <f t="shared" si="15"/>
        <v>37</v>
      </c>
      <c r="G81" s="5">
        <f t="shared" si="15"/>
        <v>16</v>
      </c>
      <c r="H81" s="5">
        <f t="shared" si="15"/>
        <v>78</v>
      </c>
      <c r="I81" s="5">
        <f t="shared" si="15"/>
        <v>0</v>
      </c>
      <c r="J81" s="5">
        <f t="shared" si="15"/>
        <v>0</v>
      </c>
      <c r="K81" s="5">
        <f t="shared" si="11"/>
        <v>389</v>
      </c>
      <c r="L81" s="6"/>
    </row>
    <row r="82" spans="1:12" s="1" customFormat="1" x14ac:dyDescent="0.2">
      <c r="A82" s="17" t="s">
        <v>31</v>
      </c>
      <c r="B82" s="17"/>
      <c r="C82" s="5">
        <f t="shared" ref="C82:J83" si="16">C70+C73+C76+C79</f>
        <v>0</v>
      </c>
      <c r="D82" s="5">
        <f t="shared" si="16"/>
        <v>0</v>
      </c>
      <c r="E82" s="5">
        <f t="shared" si="16"/>
        <v>5</v>
      </c>
      <c r="F82" s="5">
        <f t="shared" si="16"/>
        <v>0</v>
      </c>
      <c r="G82" s="5">
        <f t="shared" si="16"/>
        <v>0</v>
      </c>
      <c r="H82" s="5">
        <f t="shared" si="16"/>
        <v>3</v>
      </c>
      <c r="I82" s="5">
        <f t="shared" si="16"/>
        <v>0</v>
      </c>
      <c r="J82" s="5">
        <f t="shared" si="16"/>
        <v>0</v>
      </c>
      <c r="K82" s="5">
        <f t="shared" si="11"/>
        <v>8</v>
      </c>
      <c r="L82" s="6"/>
    </row>
    <row r="83" spans="1:12" s="1" customFormat="1" x14ac:dyDescent="0.2">
      <c r="A83" s="17" t="s">
        <v>34</v>
      </c>
      <c r="B83" s="17"/>
      <c r="C83" s="5">
        <f t="shared" si="16"/>
        <v>0</v>
      </c>
      <c r="D83" s="5">
        <f t="shared" si="16"/>
        <v>59</v>
      </c>
      <c r="E83" s="5">
        <f t="shared" si="16"/>
        <v>134</v>
      </c>
      <c r="F83" s="5">
        <f t="shared" si="16"/>
        <v>27</v>
      </c>
      <c r="G83" s="5">
        <f t="shared" si="16"/>
        <v>12</v>
      </c>
      <c r="H83" s="5">
        <f t="shared" si="16"/>
        <v>63</v>
      </c>
      <c r="I83" s="5">
        <f t="shared" si="16"/>
        <v>0</v>
      </c>
      <c r="J83" s="5">
        <f t="shared" si="16"/>
        <v>0</v>
      </c>
      <c r="K83" s="5">
        <f t="shared" si="11"/>
        <v>295</v>
      </c>
      <c r="L83" s="6"/>
    </row>
    <row r="84" spans="1:12" x14ac:dyDescent="0.2">
      <c r="A84" t="s">
        <v>32</v>
      </c>
      <c r="B84" t="s">
        <v>3</v>
      </c>
      <c r="C84">
        <v>22</v>
      </c>
      <c r="D84">
        <v>272</v>
      </c>
      <c r="H84">
        <v>36</v>
      </c>
      <c r="K84" s="4">
        <f t="shared" ref="K84:K95" si="17">SUM(C84:J84)</f>
        <v>330</v>
      </c>
    </row>
    <row r="85" spans="1:12" x14ac:dyDescent="0.2">
      <c r="A85" s="16" t="s">
        <v>30</v>
      </c>
      <c r="B85" s="16"/>
      <c r="D85">
        <v>4</v>
      </c>
      <c r="H85">
        <v>1</v>
      </c>
      <c r="K85" s="4">
        <f t="shared" si="17"/>
        <v>5</v>
      </c>
    </row>
    <row r="86" spans="1:12" s="8" customFormat="1" x14ac:dyDescent="0.2">
      <c r="A86" s="8" t="s">
        <v>33</v>
      </c>
      <c r="C86" s="8">
        <v>20</v>
      </c>
      <c r="D86" s="8">
        <v>251</v>
      </c>
      <c r="H86" s="8">
        <v>36</v>
      </c>
      <c r="K86" s="4">
        <f t="shared" si="17"/>
        <v>307</v>
      </c>
    </row>
    <row r="87" spans="1:12" x14ac:dyDescent="0.2">
      <c r="A87" s="2" t="s">
        <v>32</v>
      </c>
      <c r="B87" t="s">
        <v>4</v>
      </c>
      <c r="D87">
        <v>74</v>
      </c>
      <c r="F87">
        <v>63</v>
      </c>
      <c r="H87">
        <v>18</v>
      </c>
      <c r="K87" s="4">
        <f t="shared" si="17"/>
        <v>155</v>
      </c>
    </row>
    <row r="88" spans="1:12" x14ac:dyDescent="0.2">
      <c r="A88" s="16" t="s">
        <v>30</v>
      </c>
      <c r="B88" s="16"/>
      <c r="D88">
        <v>3</v>
      </c>
      <c r="K88" s="4">
        <f t="shared" si="17"/>
        <v>3</v>
      </c>
    </row>
    <row r="89" spans="1:12" x14ac:dyDescent="0.2">
      <c r="A89" s="8" t="s">
        <v>33</v>
      </c>
      <c r="B89" s="7"/>
      <c r="D89">
        <v>69</v>
      </c>
      <c r="F89">
        <v>62</v>
      </c>
      <c r="H89">
        <v>18</v>
      </c>
      <c r="K89" s="4">
        <f t="shared" si="17"/>
        <v>149</v>
      </c>
    </row>
    <row r="90" spans="1:12" x14ac:dyDescent="0.2">
      <c r="A90" t="s">
        <v>32</v>
      </c>
      <c r="B90" t="s">
        <v>5</v>
      </c>
      <c r="D90">
        <v>14</v>
      </c>
      <c r="K90" s="4">
        <f t="shared" si="17"/>
        <v>14</v>
      </c>
    </row>
    <row r="91" spans="1:12" x14ac:dyDescent="0.2">
      <c r="A91" s="16" t="s">
        <v>30</v>
      </c>
      <c r="B91" s="16"/>
      <c r="K91" s="4">
        <f t="shared" si="17"/>
        <v>0</v>
      </c>
    </row>
    <row r="92" spans="1:12" x14ac:dyDescent="0.2">
      <c r="A92" s="8" t="s">
        <v>33</v>
      </c>
      <c r="B92" s="7"/>
      <c r="D92">
        <v>12</v>
      </c>
      <c r="K92" s="4">
        <f t="shared" si="17"/>
        <v>12</v>
      </c>
    </row>
    <row r="93" spans="1:12" s="1" customFormat="1" x14ac:dyDescent="0.2">
      <c r="A93" s="4" t="s">
        <v>32</v>
      </c>
      <c r="B93" s="4" t="s">
        <v>13</v>
      </c>
      <c r="C93" s="5">
        <f t="shared" ref="C93:J93" si="18">C84+C87+C90</f>
        <v>22</v>
      </c>
      <c r="D93" s="5">
        <f t="shared" si="18"/>
        <v>360</v>
      </c>
      <c r="E93" s="5">
        <f t="shared" si="18"/>
        <v>0</v>
      </c>
      <c r="F93" s="5">
        <f t="shared" si="18"/>
        <v>63</v>
      </c>
      <c r="G93" s="5">
        <f t="shared" si="18"/>
        <v>0</v>
      </c>
      <c r="H93" s="5">
        <f t="shared" si="18"/>
        <v>54</v>
      </c>
      <c r="I93" s="5">
        <f t="shared" si="18"/>
        <v>0</v>
      </c>
      <c r="J93" s="5">
        <f t="shared" si="18"/>
        <v>0</v>
      </c>
      <c r="K93" s="5">
        <f t="shared" si="17"/>
        <v>499</v>
      </c>
      <c r="L93" s="6"/>
    </row>
    <row r="94" spans="1:12" s="1" customFormat="1" x14ac:dyDescent="0.2">
      <c r="A94" s="17" t="s">
        <v>31</v>
      </c>
      <c r="B94" s="17"/>
      <c r="C94" s="5">
        <f t="shared" ref="C94:J94" si="19">C85+C88+C91</f>
        <v>0</v>
      </c>
      <c r="D94" s="5">
        <f t="shared" si="19"/>
        <v>7</v>
      </c>
      <c r="E94" s="5">
        <f t="shared" si="19"/>
        <v>0</v>
      </c>
      <c r="F94" s="5">
        <f t="shared" si="19"/>
        <v>0</v>
      </c>
      <c r="G94" s="5">
        <f t="shared" si="19"/>
        <v>0</v>
      </c>
      <c r="H94" s="5">
        <f t="shared" si="19"/>
        <v>1</v>
      </c>
      <c r="I94" s="5">
        <f t="shared" si="19"/>
        <v>0</v>
      </c>
      <c r="J94" s="5">
        <f t="shared" si="19"/>
        <v>0</v>
      </c>
      <c r="K94" s="5">
        <f t="shared" si="17"/>
        <v>8</v>
      </c>
      <c r="L94" s="6"/>
    </row>
    <row r="95" spans="1:12" s="1" customFormat="1" x14ac:dyDescent="0.2">
      <c r="A95" s="17" t="s">
        <v>34</v>
      </c>
      <c r="B95" s="17"/>
      <c r="C95" s="5">
        <f t="shared" ref="C95:J95" si="20">C86+C89+C92</f>
        <v>20</v>
      </c>
      <c r="D95" s="5">
        <f t="shared" si="20"/>
        <v>332</v>
      </c>
      <c r="E95" s="5">
        <f t="shared" si="20"/>
        <v>0</v>
      </c>
      <c r="F95" s="5">
        <f t="shared" si="20"/>
        <v>62</v>
      </c>
      <c r="G95" s="5">
        <f t="shared" si="20"/>
        <v>0</v>
      </c>
      <c r="H95" s="5">
        <f t="shared" si="20"/>
        <v>54</v>
      </c>
      <c r="I95" s="5">
        <f t="shared" si="20"/>
        <v>0</v>
      </c>
      <c r="J95" s="5">
        <f t="shared" si="20"/>
        <v>0</v>
      </c>
      <c r="K95" s="5">
        <f t="shared" si="17"/>
        <v>468</v>
      </c>
      <c r="L95" s="6"/>
    </row>
    <row r="96" spans="1:12" x14ac:dyDescent="0.2">
      <c r="A96" t="s">
        <v>22</v>
      </c>
      <c r="B96" t="s">
        <v>3</v>
      </c>
      <c r="D96">
        <v>26</v>
      </c>
      <c r="E96">
        <v>443</v>
      </c>
      <c r="G96">
        <v>118</v>
      </c>
      <c r="H96">
        <v>242</v>
      </c>
      <c r="K96" s="4">
        <f t="shared" ref="K96:K113" si="21">SUM(C96:J96)</f>
        <v>829</v>
      </c>
    </row>
    <row r="97" spans="1:12" x14ac:dyDescent="0.2">
      <c r="A97" s="16" t="s">
        <v>30</v>
      </c>
      <c r="B97" s="16"/>
      <c r="D97">
        <v>1</v>
      </c>
      <c r="E97">
        <v>11</v>
      </c>
      <c r="G97">
        <v>3</v>
      </c>
      <c r="H97">
        <v>6</v>
      </c>
      <c r="K97" s="4">
        <f t="shared" si="21"/>
        <v>21</v>
      </c>
    </row>
    <row r="98" spans="1:12" s="8" customFormat="1" x14ac:dyDescent="0.2">
      <c r="A98" s="8" t="s">
        <v>33</v>
      </c>
      <c r="D98" s="8">
        <v>17</v>
      </c>
      <c r="E98" s="8">
        <v>246</v>
      </c>
      <c r="G98" s="8">
        <v>49</v>
      </c>
      <c r="H98" s="8">
        <v>130</v>
      </c>
      <c r="K98" s="4">
        <f t="shared" si="21"/>
        <v>442</v>
      </c>
    </row>
    <row r="99" spans="1:12" x14ac:dyDescent="0.2">
      <c r="A99" t="s">
        <v>22</v>
      </c>
      <c r="B99" t="s">
        <v>4</v>
      </c>
      <c r="C99">
        <v>3</v>
      </c>
      <c r="D99">
        <v>15</v>
      </c>
      <c r="E99">
        <v>30</v>
      </c>
      <c r="F99">
        <v>14</v>
      </c>
      <c r="K99" s="4">
        <f t="shared" si="21"/>
        <v>62</v>
      </c>
    </row>
    <row r="100" spans="1:12" x14ac:dyDescent="0.2">
      <c r="A100" s="16" t="s">
        <v>30</v>
      </c>
      <c r="B100" s="16"/>
      <c r="D100">
        <v>1</v>
      </c>
      <c r="K100" s="4">
        <f t="shared" si="21"/>
        <v>1</v>
      </c>
    </row>
    <row r="101" spans="1:12" x14ac:dyDescent="0.2">
      <c r="A101" s="8" t="s">
        <v>33</v>
      </c>
      <c r="B101" s="7"/>
      <c r="C101">
        <v>3</v>
      </c>
      <c r="D101">
        <v>10</v>
      </c>
      <c r="E101">
        <v>22</v>
      </c>
      <c r="F101">
        <v>10</v>
      </c>
      <c r="K101" s="4">
        <f t="shared" si="21"/>
        <v>45</v>
      </c>
    </row>
    <row r="102" spans="1:12" x14ac:dyDescent="0.2">
      <c r="A102" t="s">
        <v>22</v>
      </c>
      <c r="B102" t="s">
        <v>5</v>
      </c>
      <c r="E102">
        <v>8</v>
      </c>
      <c r="F102">
        <v>2</v>
      </c>
      <c r="G102">
        <v>9</v>
      </c>
      <c r="K102" s="4">
        <f t="shared" si="21"/>
        <v>19</v>
      </c>
    </row>
    <row r="103" spans="1:12" x14ac:dyDescent="0.2">
      <c r="A103" s="16" t="s">
        <v>30</v>
      </c>
      <c r="B103" s="16"/>
      <c r="K103" s="4">
        <f t="shared" si="21"/>
        <v>0</v>
      </c>
    </row>
    <row r="104" spans="1:12" x14ac:dyDescent="0.2">
      <c r="A104" s="8" t="s">
        <v>33</v>
      </c>
      <c r="B104" s="7"/>
      <c r="E104">
        <v>5</v>
      </c>
      <c r="F104">
        <v>2</v>
      </c>
      <c r="G104">
        <v>3</v>
      </c>
      <c r="K104" s="4">
        <f t="shared" si="21"/>
        <v>10</v>
      </c>
    </row>
    <row r="105" spans="1:12" x14ac:dyDescent="0.2">
      <c r="A105" t="s">
        <v>23</v>
      </c>
      <c r="B105" t="s">
        <v>4</v>
      </c>
      <c r="E105">
        <v>12</v>
      </c>
      <c r="K105" s="4">
        <f t="shared" si="21"/>
        <v>12</v>
      </c>
    </row>
    <row r="106" spans="1:12" x14ac:dyDescent="0.2">
      <c r="A106" s="16" t="s">
        <v>30</v>
      </c>
      <c r="B106" s="16"/>
      <c r="K106" s="4">
        <f t="shared" si="21"/>
        <v>0</v>
      </c>
    </row>
    <row r="107" spans="1:12" x14ac:dyDescent="0.2">
      <c r="A107" s="8" t="s">
        <v>33</v>
      </c>
      <c r="B107" s="7"/>
      <c r="E107">
        <v>4</v>
      </c>
      <c r="K107" s="4">
        <f t="shared" si="21"/>
        <v>4</v>
      </c>
    </row>
    <row r="108" spans="1:12" s="1" customFormat="1" x14ac:dyDescent="0.2">
      <c r="A108" s="4" t="s">
        <v>28</v>
      </c>
      <c r="B108" s="4" t="s">
        <v>13</v>
      </c>
      <c r="C108" s="5">
        <f>C96+C99+C102+C105</f>
        <v>3</v>
      </c>
      <c r="D108" s="5">
        <f t="shared" ref="D108:J108" si="22">D96+D99+D102+D105</f>
        <v>41</v>
      </c>
      <c r="E108" s="5">
        <f t="shared" si="22"/>
        <v>493</v>
      </c>
      <c r="F108" s="5">
        <f t="shared" si="22"/>
        <v>16</v>
      </c>
      <c r="G108" s="5">
        <f t="shared" si="22"/>
        <v>127</v>
      </c>
      <c r="H108" s="5">
        <f t="shared" si="22"/>
        <v>242</v>
      </c>
      <c r="I108" s="5">
        <f t="shared" si="22"/>
        <v>0</v>
      </c>
      <c r="J108" s="5">
        <f t="shared" si="22"/>
        <v>0</v>
      </c>
      <c r="K108" s="5">
        <f t="shared" si="21"/>
        <v>922</v>
      </c>
      <c r="L108" s="6"/>
    </row>
    <row r="109" spans="1:12" s="1" customFormat="1" x14ac:dyDescent="0.2">
      <c r="A109" s="17" t="s">
        <v>31</v>
      </c>
      <c r="B109" s="17"/>
      <c r="C109" s="5">
        <f t="shared" ref="C109:J109" si="23">C97+C100+C103+C106</f>
        <v>0</v>
      </c>
      <c r="D109" s="5">
        <f t="shared" si="23"/>
        <v>2</v>
      </c>
      <c r="E109" s="5">
        <f t="shared" si="23"/>
        <v>11</v>
      </c>
      <c r="F109" s="5">
        <f t="shared" si="23"/>
        <v>0</v>
      </c>
      <c r="G109" s="5">
        <f t="shared" si="23"/>
        <v>3</v>
      </c>
      <c r="H109" s="5">
        <f t="shared" si="23"/>
        <v>6</v>
      </c>
      <c r="I109" s="5">
        <f t="shared" si="23"/>
        <v>0</v>
      </c>
      <c r="J109" s="5">
        <f t="shared" si="23"/>
        <v>0</v>
      </c>
      <c r="K109" s="5">
        <f t="shared" si="21"/>
        <v>22</v>
      </c>
      <c r="L109" s="6"/>
    </row>
    <row r="110" spans="1:12" s="1" customFormat="1" x14ac:dyDescent="0.2">
      <c r="A110" s="17" t="s">
        <v>34</v>
      </c>
      <c r="B110" s="17"/>
      <c r="C110" s="5">
        <f t="shared" ref="C110:J110" si="24">C98+C101+C104+C107</f>
        <v>3</v>
      </c>
      <c r="D110" s="5">
        <f t="shared" si="24"/>
        <v>27</v>
      </c>
      <c r="E110" s="5">
        <f t="shared" si="24"/>
        <v>277</v>
      </c>
      <c r="F110" s="5">
        <f t="shared" si="24"/>
        <v>12</v>
      </c>
      <c r="G110" s="5">
        <f t="shared" si="24"/>
        <v>52</v>
      </c>
      <c r="H110" s="5">
        <f t="shared" si="24"/>
        <v>130</v>
      </c>
      <c r="I110" s="5">
        <f t="shared" si="24"/>
        <v>0</v>
      </c>
      <c r="J110" s="5">
        <f t="shared" si="24"/>
        <v>0</v>
      </c>
      <c r="K110" s="5">
        <f t="shared" si="21"/>
        <v>501</v>
      </c>
      <c r="L110" s="6"/>
    </row>
    <row r="111" spans="1:12" x14ac:dyDescent="0.2">
      <c r="A111" t="s">
        <v>16</v>
      </c>
      <c r="B111" t="s">
        <v>5</v>
      </c>
      <c r="F111">
        <v>268</v>
      </c>
      <c r="K111" s="4">
        <f t="shared" si="21"/>
        <v>268</v>
      </c>
    </row>
    <row r="112" spans="1:12" x14ac:dyDescent="0.2">
      <c r="A112" s="16" t="s">
        <v>30</v>
      </c>
      <c r="B112" s="16"/>
      <c r="K112" s="4">
        <f t="shared" si="21"/>
        <v>0</v>
      </c>
    </row>
    <row r="113" spans="1:12" x14ac:dyDescent="0.2">
      <c r="A113" s="8" t="s">
        <v>33</v>
      </c>
      <c r="B113" s="7"/>
      <c r="F113">
        <v>187</v>
      </c>
      <c r="K113" s="4">
        <f t="shared" si="21"/>
        <v>187</v>
      </c>
    </row>
    <row r="114" spans="1:12" s="1" customFormat="1" x14ac:dyDescent="0.2">
      <c r="A114" s="4" t="s">
        <v>16</v>
      </c>
      <c r="B114" s="4" t="s">
        <v>13</v>
      </c>
      <c r="C114" s="5">
        <f>C111</f>
        <v>0</v>
      </c>
      <c r="D114" s="5">
        <f t="shared" ref="D114:J114" si="25">D111</f>
        <v>0</v>
      </c>
      <c r="E114" s="5">
        <f t="shared" si="25"/>
        <v>0</v>
      </c>
      <c r="F114" s="5">
        <f t="shared" si="25"/>
        <v>268</v>
      </c>
      <c r="G114" s="5">
        <f t="shared" si="25"/>
        <v>0</v>
      </c>
      <c r="H114" s="5">
        <f t="shared" si="25"/>
        <v>0</v>
      </c>
      <c r="I114" s="5">
        <f t="shared" si="25"/>
        <v>0</v>
      </c>
      <c r="J114" s="5">
        <f t="shared" si="25"/>
        <v>0</v>
      </c>
      <c r="K114" s="5">
        <f>SUM(C114:J114)</f>
        <v>268</v>
      </c>
      <c r="L114" s="6"/>
    </row>
    <row r="115" spans="1:12" s="1" customFormat="1" x14ac:dyDescent="0.2">
      <c r="A115" s="17" t="s">
        <v>31</v>
      </c>
      <c r="B115" s="17"/>
      <c r="C115" s="5">
        <f>C112</f>
        <v>0</v>
      </c>
      <c r="D115" s="5">
        <f t="shared" ref="D115:J115" si="26">D112</f>
        <v>0</v>
      </c>
      <c r="E115" s="5">
        <f t="shared" si="26"/>
        <v>0</v>
      </c>
      <c r="F115" s="5">
        <f t="shared" si="26"/>
        <v>0</v>
      </c>
      <c r="G115" s="5">
        <f t="shared" si="26"/>
        <v>0</v>
      </c>
      <c r="H115" s="5">
        <f t="shared" si="26"/>
        <v>0</v>
      </c>
      <c r="I115" s="5">
        <f t="shared" si="26"/>
        <v>0</v>
      </c>
      <c r="J115" s="5">
        <f t="shared" si="26"/>
        <v>0</v>
      </c>
      <c r="K115" s="5">
        <f>SUM(C115:J115)</f>
        <v>0</v>
      </c>
      <c r="L115" s="6"/>
    </row>
    <row r="116" spans="1:12" s="1" customFormat="1" x14ac:dyDescent="0.2">
      <c r="A116" s="17" t="s">
        <v>34</v>
      </c>
      <c r="B116" s="17"/>
      <c r="C116" s="5">
        <f>C113</f>
        <v>0</v>
      </c>
      <c r="D116" s="5">
        <f t="shared" ref="D116:J116" si="27">D113</f>
        <v>0</v>
      </c>
      <c r="E116" s="5">
        <f t="shared" si="27"/>
        <v>0</v>
      </c>
      <c r="F116" s="5">
        <f t="shared" si="27"/>
        <v>187</v>
      </c>
      <c r="G116" s="5">
        <f t="shared" si="27"/>
        <v>0</v>
      </c>
      <c r="H116" s="5">
        <f t="shared" si="27"/>
        <v>0</v>
      </c>
      <c r="I116" s="5">
        <f t="shared" si="27"/>
        <v>0</v>
      </c>
      <c r="J116" s="5">
        <f t="shared" si="27"/>
        <v>0</v>
      </c>
      <c r="K116" s="5">
        <f>SUM(C116:J116)</f>
        <v>187</v>
      </c>
      <c r="L116" s="6"/>
    </row>
    <row r="117" spans="1:12" s="2" customFormat="1" x14ac:dyDescent="0.2">
      <c r="A117" s="13" t="s">
        <v>19</v>
      </c>
      <c r="B117" s="13" t="s">
        <v>13</v>
      </c>
      <c r="C117" s="13">
        <f t="shared" ref="C117:K117" si="28">C12+C24+C42+C54+C66+C81+C93+C108+C114</f>
        <v>35</v>
      </c>
      <c r="D117" s="13">
        <f t="shared" si="28"/>
        <v>926</v>
      </c>
      <c r="E117" s="13">
        <f t="shared" si="28"/>
        <v>2938</v>
      </c>
      <c r="F117" s="13">
        <f t="shared" si="28"/>
        <v>817</v>
      </c>
      <c r="G117" s="13">
        <f t="shared" si="28"/>
        <v>363</v>
      </c>
      <c r="H117" s="13">
        <f t="shared" si="28"/>
        <v>1350</v>
      </c>
      <c r="I117" s="13">
        <f t="shared" si="28"/>
        <v>21</v>
      </c>
      <c r="J117" s="13">
        <f t="shared" si="28"/>
        <v>0</v>
      </c>
      <c r="K117" s="13">
        <f t="shared" si="28"/>
        <v>6450</v>
      </c>
    </row>
    <row r="118" spans="1:12" x14ac:dyDescent="0.2">
      <c r="A118" s="15" t="s">
        <v>31</v>
      </c>
      <c r="B118" s="15"/>
      <c r="C118" s="13">
        <f t="shared" ref="C118:K118" si="29">C13+C25+C43+C55+C67+C82+C94+C109+C115</f>
        <v>0</v>
      </c>
      <c r="D118" s="13">
        <f t="shared" si="29"/>
        <v>20</v>
      </c>
      <c r="E118" s="13">
        <f t="shared" si="29"/>
        <v>89</v>
      </c>
      <c r="F118" s="13">
        <f t="shared" si="29"/>
        <v>6</v>
      </c>
      <c r="G118" s="13">
        <f t="shared" si="29"/>
        <v>38</v>
      </c>
      <c r="H118" s="13">
        <f t="shared" si="29"/>
        <v>37</v>
      </c>
      <c r="I118" s="13">
        <f t="shared" si="29"/>
        <v>5</v>
      </c>
      <c r="J118" s="13">
        <f t="shared" si="29"/>
        <v>0</v>
      </c>
      <c r="K118" s="13">
        <f t="shared" si="29"/>
        <v>195</v>
      </c>
      <c r="L118" s="2"/>
    </row>
    <row r="119" spans="1:12" x14ac:dyDescent="0.2">
      <c r="A119" s="15" t="s">
        <v>34</v>
      </c>
      <c r="B119" s="15"/>
      <c r="C119" s="13">
        <f t="shared" ref="C119:K119" si="30">C14+C26+C44+C56+C68+C83+C95+C110+C116</f>
        <v>31</v>
      </c>
      <c r="D119" s="13">
        <f t="shared" si="30"/>
        <v>776</v>
      </c>
      <c r="E119" s="13">
        <f t="shared" si="30"/>
        <v>2072</v>
      </c>
      <c r="F119" s="13">
        <f t="shared" si="30"/>
        <v>672</v>
      </c>
      <c r="G119" s="13">
        <f t="shared" si="30"/>
        <v>195</v>
      </c>
      <c r="H119" s="13">
        <f t="shared" si="30"/>
        <v>1031</v>
      </c>
      <c r="I119" s="13">
        <f t="shared" si="30"/>
        <v>13</v>
      </c>
      <c r="J119" s="13">
        <f t="shared" si="30"/>
        <v>0</v>
      </c>
      <c r="K119" s="13">
        <f t="shared" si="30"/>
        <v>4790</v>
      </c>
    </row>
  </sheetData>
  <mergeCells count="50">
    <mergeCell ref="A119:B119"/>
    <mergeCell ref="A67:B67"/>
    <mergeCell ref="A73:B73"/>
    <mergeCell ref="A79:B79"/>
    <mergeCell ref="A82:B82"/>
    <mergeCell ref="A106:B106"/>
    <mergeCell ref="A109:B109"/>
    <mergeCell ref="A118:B118"/>
    <mergeCell ref="A103:B103"/>
    <mergeCell ref="A110:B110"/>
    <mergeCell ref="A100:B100"/>
    <mergeCell ref="A70:B70"/>
    <mergeCell ref="A76:B76"/>
    <mergeCell ref="A91:B91"/>
    <mergeCell ref="A95:B95"/>
    <mergeCell ref="A97:B97"/>
    <mergeCell ref="A1:B1"/>
    <mergeCell ref="A4:B4"/>
    <mergeCell ref="A7:B7"/>
    <mergeCell ref="A10:B10"/>
    <mergeCell ref="A13:B13"/>
    <mergeCell ref="A58:B58"/>
    <mergeCell ref="A55:B55"/>
    <mergeCell ref="A16:B16"/>
    <mergeCell ref="A14:B14"/>
    <mergeCell ref="A19:B19"/>
    <mergeCell ref="A22:B22"/>
    <mergeCell ref="A40:B40"/>
    <mergeCell ref="A26:B26"/>
    <mergeCell ref="A28:B28"/>
    <mergeCell ref="A25:B25"/>
    <mergeCell ref="A31:B31"/>
    <mergeCell ref="A34:B34"/>
    <mergeCell ref="A37:B37"/>
    <mergeCell ref="A112:B112"/>
    <mergeCell ref="A115:B115"/>
    <mergeCell ref="A116:B116"/>
    <mergeCell ref="A43:B43"/>
    <mergeCell ref="A83:B83"/>
    <mergeCell ref="A85:B85"/>
    <mergeCell ref="A68:B68"/>
    <mergeCell ref="A64:B64"/>
    <mergeCell ref="A88:B88"/>
    <mergeCell ref="A94:B94"/>
    <mergeCell ref="A44:B44"/>
    <mergeCell ref="A46:B46"/>
    <mergeCell ref="A49:B49"/>
    <mergeCell ref="A61:B61"/>
    <mergeCell ref="A52:B52"/>
    <mergeCell ref="A56:B56"/>
  </mergeCells>
  <phoneticPr fontId="4" type="noConversion"/>
  <pageMargins left="3.937007874015748E-2" right="3.937007874015748E-2" top="3.937007874015748E-2" bottom="0" header="0" footer="0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L76"/>
  <sheetViews>
    <sheetView workbookViewId="0">
      <pane ySplit="2" topLeftCell="A3" activePane="bottomLeft" state="frozen"/>
      <selection sqref="A1:IV59"/>
      <selection pane="bottomLeft" activeCell="A3" sqref="A3"/>
    </sheetView>
  </sheetViews>
  <sheetFormatPr defaultRowHeight="12.75" x14ac:dyDescent="0.2"/>
  <cols>
    <col min="1" max="1" width="14.8554687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6.28515625" bestFit="1" customWidth="1"/>
    <col min="7" max="7" width="5.5703125" bestFit="1" customWidth="1"/>
    <col min="8" max="8" width="11.42578125" bestFit="1" customWidth="1"/>
    <col min="9" max="9" width="13.42578125" bestFit="1" customWidth="1"/>
    <col min="10" max="10" width="15.85546875" bestFit="1" customWidth="1"/>
    <col min="11" max="11" width="9.42578125" style="1" bestFit="1" customWidth="1"/>
  </cols>
  <sheetData>
    <row r="1" spans="1:12" x14ac:dyDescent="0.2">
      <c r="A1" s="18">
        <v>39736</v>
      </c>
      <c r="B1" s="18"/>
    </row>
    <row r="2" spans="1:12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29</v>
      </c>
      <c r="G2" s="2" t="s">
        <v>12</v>
      </c>
      <c r="H2" s="2" t="s">
        <v>9</v>
      </c>
      <c r="I2" s="2" t="s">
        <v>10</v>
      </c>
      <c r="J2" s="2" t="s">
        <v>11</v>
      </c>
      <c r="K2" s="5" t="s">
        <v>13</v>
      </c>
    </row>
    <row r="3" spans="1:12" x14ac:dyDescent="0.2">
      <c r="A3" t="s">
        <v>24</v>
      </c>
      <c r="B3" t="s">
        <v>3</v>
      </c>
      <c r="E3">
        <v>369</v>
      </c>
      <c r="G3">
        <v>6</v>
      </c>
      <c r="J3">
        <v>1</v>
      </c>
      <c r="K3" s="4">
        <f t="shared" ref="K3:K8" si="0">SUM(C3:J3)</f>
        <v>376</v>
      </c>
    </row>
    <row r="4" spans="1:12" x14ac:dyDescent="0.2">
      <c r="A4" s="16" t="s">
        <v>30</v>
      </c>
      <c r="B4" s="16"/>
      <c r="E4">
        <v>4</v>
      </c>
      <c r="K4" s="4">
        <f t="shared" si="0"/>
        <v>4</v>
      </c>
    </row>
    <row r="5" spans="1:12" x14ac:dyDescent="0.2">
      <c r="A5" t="s">
        <v>24</v>
      </c>
      <c r="B5" t="s">
        <v>4</v>
      </c>
      <c r="E5">
        <v>57</v>
      </c>
      <c r="K5" s="4">
        <f t="shared" si="0"/>
        <v>57</v>
      </c>
    </row>
    <row r="6" spans="1:12" x14ac:dyDescent="0.2">
      <c r="A6" s="16" t="s">
        <v>30</v>
      </c>
      <c r="B6" s="16"/>
      <c r="K6" s="4">
        <f t="shared" si="0"/>
        <v>0</v>
      </c>
    </row>
    <row r="7" spans="1:12" x14ac:dyDescent="0.2">
      <c r="A7" t="s">
        <v>24</v>
      </c>
      <c r="B7" t="s">
        <v>5</v>
      </c>
      <c r="D7">
        <v>68</v>
      </c>
      <c r="E7">
        <v>79</v>
      </c>
      <c r="G7">
        <v>21</v>
      </c>
      <c r="K7" s="4">
        <f t="shared" si="0"/>
        <v>168</v>
      </c>
    </row>
    <row r="8" spans="1:12" x14ac:dyDescent="0.2">
      <c r="A8" s="16" t="s">
        <v>30</v>
      </c>
      <c r="B8" s="16"/>
      <c r="G8">
        <v>7</v>
      </c>
      <c r="K8" s="4">
        <f t="shared" si="0"/>
        <v>7</v>
      </c>
    </row>
    <row r="9" spans="1:12" s="1" customFormat="1" x14ac:dyDescent="0.2">
      <c r="A9" s="4" t="s">
        <v>24</v>
      </c>
      <c r="B9" s="4" t="s">
        <v>13</v>
      </c>
      <c r="C9" s="4">
        <f>C3+C5+C7</f>
        <v>0</v>
      </c>
      <c r="D9" s="4">
        <f t="shared" ref="D9:J9" si="1">D3+D5+D7</f>
        <v>68</v>
      </c>
      <c r="E9" s="4">
        <f t="shared" si="1"/>
        <v>505</v>
      </c>
      <c r="F9" s="4">
        <f t="shared" si="1"/>
        <v>0</v>
      </c>
      <c r="G9" s="4">
        <f t="shared" si="1"/>
        <v>27</v>
      </c>
      <c r="H9" s="4">
        <f t="shared" si="1"/>
        <v>0</v>
      </c>
      <c r="I9" s="4">
        <f t="shared" si="1"/>
        <v>0</v>
      </c>
      <c r="J9" s="4">
        <f t="shared" si="1"/>
        <v>1</v>
      </c>
      <c r="K9" s="5">
        <f>K3+K5+K7</f>
        <v>601</v>
      </c>
      <c r="L9" s="6"/>
    </row>
    <row r="10" spans="1:12" s="1" customFormat="1" x14ac:dyDescent="0.2">
      <c r="A10" s="19" t="s">
        <v>31</v>
      </c>
      <c r="B10" s="19"/>
      <c r="C10" s="4">
        <f>C4+C6+C8</f>
        <v>0</v>
      </c>
      <c r="D10" s="4">
        <f t="shared" ref="D10:J10" si="2">D4+D6+D8</f>
        <v>0</v>
      </c>
      <c r="E10" s="4">
        <f t="shared" si="2"/>
        <v>4</v>
      </c>
      <c r="F10" s="4">
        <f t="shared" si="2"/>
        <v>0</v>
      </c>
      <c r="G10" s="4">
        <f t="shared" si="2"/>
        <v>7</v>
      </c>
      <c r="H10" s="4">
        <f t="shared" si="2"/>
        <v>0</v>
      </c>
      <c r="I10" s="4">
        <f t="shared" si="2"/>
        <v>0</v>
      </c>
      <c r="J10" s="4">
        <f t="shared" si="2"/>
        <v>0</v>
      </c>
      <c r="K10" s="5">
        <f>K4+K6+K8</f>
        <v>11</v>
      </c>
      <c r="L10" s="6"/>
    </row>
    <row r="11" spans="1:12" x14ac:dyDescent="0.2">
      <c r="A11" t="s">
        <v>14</v>
      </c>
      <c r="B11" t="s">
        <v>3</v>
      </c>
      <c r="D11">
        <v>121</v>
      </c>
      <c r="E11">
        <v>772</v>
      </c>
      <c r="G11">
        <v>70</v>
      </c>
      <c r="K11" s="4">
        <f t="shared" ref="K11:K70" si="3">SUM(C11:J11)</f>
        <v>963</v>
      </c>
      <c r="L11" s="1"/>
    </row>
    <row r="12" spans="1:12" x14ac:dyDescent="0.2">
      <c r="A12" s="16" t="s">
        <v>30</v>
      </c>
      <c r="B12" s="16"/>
      <c r="D12">
        <v>2</v>
      </c>
      <c r="E12">
        <v>28</v>
      </c>
      <c r="G12">
        <v>6</v>
      </c>
      <c r="K12" s="4">
        <f t="shared" si="3"/>
        <v>36</v>
      </c>
      <c r="L12" s="1"/>
    </row>
    <row r="13" spans="1:12" x14ac:dyDescent="0.2">
      <c r="A13" t="s">
        <v>14</v>
      </c>
      <c r="B13" t="s">
        <v>4</v>
      </c>
      <c r="D13">
        <v>27</v>
      </c>
      <c r="E13">
        <v>51</v>
      </c>
      <c r="F13">
        <v>103</v>
      </c>
      <c r="K13" s="4">
        <f t="shared" si="3"/>
        <v>181</v>
      </c>
      <c r="L13" s="1"/>
    </row>
    <row r="14" spans="1:12" x14ac:dyDescent="0.2">
      <c r="A14" s="16" t="s">
        <v>30</v>
      </c>
      <c r="B14" s="16"/>
      <c r="F14">
        <v>5</v>
      </c>
      <c r="K14" s="4">
        <f t="shared" si="3"/>
        <v>5</v>
      </c>
      <c r="L14" s="1"/>
    </row>
    <row r="15" spans="1:12" x14ac:dyDescent="0.2">
      <c r="A15" t="s">
        <v>14</v>
      </c>
      <c r="B15" t="s">
        <v>5</v>
      </c>
      <c r="D15">
        <v>26</v>
      </c>
      <c r="E15">
        <v>23</v>
      </c>
      <c r="G15">
        <v>59</v>
      </c>
      <c r="K15" s="4">
        <f t="shared" si="3"/>
        <v>108</v>
      </c>
      <c r="L15" s="1"/>
    </row>
    <row r="16" spans="1:12" x14ac:dyDescent="0.2">
      <c r="A16" s="16" t="s">
        <v>30</v>
      </c>
      <c r="B16" s="16"/>
      <c r="D16">
        <v>3</v>
      </c>
      <c r="G16">
        <v>7</v>
      </c>
      <c r="K16" s="4">
        <f t="shared" si="3"/>
        <v>10</v>
      </c>
      <c r="L16" s="1"/>
    </row>
    <row r="17" spans="1:12" x14ac:dyDescent="0.2">
      <c r="A17" s="4" t="s">
        <v>14</v>
      </c>
      <c r="B17" s="4" t="s">
        <v>13</v>
      </c>
      <c r="C17" s="4">
        <f>C11+C13+C15</f>
        <v>0</v>
      </c>
      <c r="D17" s="4">
        <f t="shared" ref="D17:J17" si="4">D11+D13+D15</f>
        <v>174</v>
      </c>
      <c r="E17" s="4">
        <f t="shared" si="4"/>
        <v>846</v>
      </c>
      <c r="F17" s="4">
        <f t="shared" si="4"/>
        <v>103</v>
      </c>
      <c r="G17" s="4">
        <f t="shared" si="4"/>
        <v>129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5">
        <f>K11+K13+K15</f>
        <v>1252</v>
      </c>
      <c r="L17" s="6"/>
    </row>
    <row r="18" spans="1:12" x14ac:dyDescent="0.2">
      <c r="A18" s="19" t="s">
        <v>31</v>
      </c>
      <c r="B18" s="19"/>
      <c r="C18" s="4">
        <f>C12+C14+C16</f>
        <v>0</v>
      </c>
      <c r="D18" s="4">
        <f t="shared" ref="D18:J18" si="5">D12+D14+D16</f>
        <v>5</v>
      </c>
      <c r="E18" s="4">
        <f t="shared" si="5"/>
        <v>28</v>
      </c>
      <c r="F18" s="4">
        <f t="shared" si="5"/>
        <v>5</v>
      </c>
      <c r="G18" s="4">
        <f t="shared" si="5"/>
        <v>13</v>
      </c>
      <c r="H18" s="4">
        <f t="shared" si="5"/>
        <v>0</v>
      </c>
      <c r="I18" s="4">
        <f t="shared" si="5"/>
        <v>0</v>
      </c>
      <c r="J18" s="4">
        <f t="shared" si="5"/>
        <v>0</v>
      </c>
      <c r="K18" s="5">
        <f>K12+K14+K16</f>
        <v>51</v>
      </c>
      <c r="L18" s="6"/>
    </row>
    <row r="19" spans="1:12" x14ac:dyDescent="0.2">
      <c r="A19" t="s">
        <v>26</v>
      </c>
      <c r="B19" t="s">
        <v>3</v>
      </c>
      <c r="D19">
        <v>131</v>
      </c>
      <c r="K19" s="4">
        <f t="shared" si="3"/>
        <v>131</v>
      </c>
      <c r="L19" s="1"/>
    </row>
    <row r="20" spans="1:12" x14ac:dyDescent="0.2">
      <c r="A20" s="16" t="s">
        <v>30</v>
      </c>
      <c r="B20" s="16"/>
      <c r="D20">
        <v>5</v>
      </c>
      <c r="K20" s="4">
        <f t="shared" si="3"/>
        <v>5</v>
      </c>
      <c r="L20" s="1"/>
    </row>
    <row r="21" spans="1:12" x14ac:dyDescent="0.2">
      <c r="A21" t="s">
        <v>26</v>
      </c>
      <c r="B21" t="s">
        <v>4</v>
      </c>
      <c r="D21">
        <v>124</v>
      </c>
      <c r="E21">
        <v>18</v>
      </c>
      <c r="K21" s="4">
        <f t="shared" si="3"/>
        <v>142</v>
      </c>
      <c r="L21" s="1"/>
    </row>
    <row r="22" spans="1:12" x14ac:dyDescent="0.2">
      <c r="A22" s="16" t="s">
        <v>30</v>
      </c>
      <c r="B22" s="16"/>
      <c r="D22">
        <v>1</v>
      </c>
      <c r="K22" s="4">
        <f t="shared" si="3"/>
        <v>1</v>
      </c>
      <c r="L22" s="1"/>
    </row>
    <row r="23" spans="1:12" x14ac:dyDescent="0.2">
      <c r="A23" t="s">
        <v>26</v>
      </c>
      <c r="B23" t="s">
        <v>5</v>
      </c>
      <c r="D23">
        <v>207</v>
      </c>
      <c r="F23">
        <v>140</v>
      </c>
      <c r="K23" s="4">
        <f t="shared" si="3"/>
        <v>347</v>
      </c>
      <c r="L23" s="1"/>
    </row>
    <row r="24" spans="1:12" x14ac:dyDescent="0.2">
      <c r="A24" s="16" t="s">
        <v>30</v>
      </c>
      <c r="B24" s="16"/>
      <c r="D24">
        <v>1</v>
      </c>
      <c r="F24">
        <v>1</v>
      </c>
      <c r="K24" s="4">
        <f t="shared" si="3"/>
        <v>2</v>
      </c>
      <c r="L24" s="1"/>
    </row>
    <row r="25" spans="1:12" x14ac:dyDescent="0.2">
      <c r="A25" s="4" t="s">
        <v>26</v>
      </c>
      <c r="B25" s="4" t="s">
        <v>13</v>
      </c>
      <c r="C25" s="4">
        <f>C19+C21+C23</f>
        <v>0</v>
      </c>
      <c r="D25" s="4">
        <f t="shared" ref="D25:J25" si="6">D19+D21+D23</f>
        <v>462</v>
      </c>
      <c r="E25" s="4">
        <f t="shared" si="6"/>
        <v>18</v>
      </c>
      <c r="F25" s="4">
        <f t="shared" si="6"/>
        <v>140</v>
      </c>
      <c r="G25" s="4">
        <f t="shared" si="6"/>
        <v>0</v>
      </c>
      <c r="H25" s="4">
        <f t="shared" si="6"/>
        <v>0</v>
      </c>
      <c r="I25" s="4">
        <f t="shared" si="6"/>
        <v>0</v>
      </c>
      <c r="J25" s="4">
        <f t="shared" si="6"/>
        <v>0</v>
      </c>
      <c r="K25" s="5">
        <f>K19+K21+K23</f>
        <v>620</v>
      </c>
      <c r="L25" s="6"/>
    </row>
    <row r="26" spans="1:12" x14ac:dyDescent="0.2">
      <c r="A26" s="19" t="s">
        <v>31</v>
      </c>
      <c r="B26" s="19"/>
      <c r="C26" s="4">
        <f>C20+C22+C24</f>
        <v>0</v>
      </c>
      <c r="D26" s="4">
        <f t="shared" ref="D26:J26" si="7">D20+D22+D24</f>
        <v>7</v>
      </c>
      <c r="E26" s="4">
        <f t="shared" si="7"/>
        <v>0</v>
      </c>
      <c r="F26" s="4">
        <f t="shared" si="7"/>
        <v>1</v>
      </c>
      <c r="G26" s="4">
        <f t="shared" si="7"/>
        <v>0</v>
      </c>
      <c r="H26" s="4">
        <f t="shared" si="7"/>
        <v>0</v>
      </c>
      <c r="I26" s="4">
        <f t="shared" si="7"/>
        <v>0</v>
      </c>
      <c r="J26" s="4">
        <f t="shared" si="7"/>
        <v>0</v>
      </c>
      <c r="K26" s="5">
        <f>K20+K22+K24</f>
        <v>8</v>
      </c>
      <c r="L26" s="6"/>
    </row>
    <row r="27" spans="1:12" x14ac:dyDescent="0.2">
      <c r="A27" t="s">
        <v>15</v>
      </c>
      <c r="B27" t="s">
        <v>3</v>
      </c>
      <c r="D27">
        <v>30</v>
      </c>
      <c r="E27">
        <v>100</v>
      </c>
      <c r="G27">
        <v>7</v>
      </c>
      <c r="H27">
        <v>11</v>
      </c>
      <c r="K27" s="4">
        <f t="shared" si="3"/>
        <v>148</v>
      </c>
      <c r="L27" s="1"/>
    </row>
    <row r="28" spans="1:12" x14ac:dyDescent="0.2">
      <c r="A28" s="16" t="s">
        <v>30</v>
      </c>
      <c r="B28" s="16"/>
      <c r="D28">
        <v>5</v>
      </c>
      <c r="E28">
        <v>11</v>
      </c>
      <c r="H28">
        <v>1</v>
      </c>
      <c r="K28" s="4">
        <f t="shared" si="3"/>
        <v>17</v>
      </c>
      <c r="L28" s="1"/>
    </row>
    <row r="29" spans="1:12" x14ac:dyDescent="0.2">
      <c r="A29" t="s">
        <v>15</v>
      </c>
      <c r="B29" t="s">
        <v>4</v>
      </c>
      <c r="D29">
        <v>30</v>
      </c>
      <c r="K29" s="4">
        <f t="shared" si="3"/>
        <v>30</v>
      </c>
      <c r="L29" s="1"/>
    </row>
    <row r="30" spans="1:12" x14ac:dyDescent="0.2">
      <c r="A30" s="16" t="s">
        <v>30</v>
      </c>
      <c r="B30" s="16"/>
      <c r="K30" s="4">
        <f t="shared" si="3"/>
        <v>0</v>
      </c>
      <c r="L30" s="1"/>
    </row>
    <row r="31" spans="1:12" x14ac:dyDescent="0.2">
      <c r="A31" t="s">
        <v>15</v>
      </c>
      <c r="B31" t="s">
        <v>5</v>
      </c>
      <c r="E31">
        <v>48</v>
      </c>
      <c r="G31">
        <v>1</v>
      </c>
      <c r="K31" s="4">
        <f t="shared" si="3"/>
        <v>49</v>
      </c>
      <c r="L31" s="1"/>
    </row>
    <row r="32" spans="1:12" x14ac:dyDescent="0.2">
      <c r="A32" s="16" t="s">
        <v>30</v>
      </c>
      <c r="B32" s="16"/>
      <c r="E32">
        <v>1</v>
      </c>
      <c r="K32" s="4">
        <f t="shared" si="3"/>
        <v>1</v>
      </c>
      <c r="L32" s="1"/>
    </row>
    <row r="33" spans="1:12" x14ac:dyDescent="0.2">
      <c r="A33" s="4" t="s">
        <v>15</v>
      </c>
      <c r="B33" s="4" t="s">
        <v>13</v>
      </c>
      <c r="C33" s="4">
        <f>C27+C29+C31</f>
        <v>0</v>
      </c>
      <c r="D33" s="4">
        <f t="shared" ref="D33:J33" si="8">D27+D29+D31</f>
        <v>60</v>
      </c>
      <c r="E33" s="4">
        <f t="shared" si="8"/>
        <v>148</v>
      </c>
      <c r="F33" s="4">
        <f t="shared" si="8"/>
        <v>0</v>
      </c>
      <c r="G33" s="4">
        <f t="shared" si="8"/>
        <v>8</v>
      </c>
      <c r="H33" s="4">
        <f t="shared" si="8"/>
        <v>11</v>
      </c>
      <c r="I33" s="4">
        <f t="shared" si="8"/>
        <v>0</v>
      </c>
      <c r="J33" s="4">
        <f t="shared" si="8"/>
        <v>0</v>
      </c>
      <c r="K33" s="5">
        <f>K27+K29+K31</f>
        <v>227</v>
      </c>
      <c r="L33" s="6"/>
    </row>
    <row r="34" spans="1:12" x14ac:dyDescent="0.2">
      <c r="A34" s="19" t="s">
        <v>31</v>
      </c>
      <c r="B34" s="19"/>
      <c r="C34" s="4">
        <f>C28+C30+C32</f>
        <v>0</v>
      </c>
      <c r="D34" s="4">
        <f t="shared" ref="D34:J34" si="9">D28+D30+D32</f>
        <v>5</v>
      </c>
      <c r="E34" s="4">
        <f t="shared" si="9"/>
        <v>12</v>
      </c>
      <c r="F34" s="4">
        <f t="shared" si="9"/>
        <v>0</v>
      </c>
      <c r="G34" s="4">
        <f t="shared" si="9"/>
        <v>0</v>
      </c>
      <c r="H34" s="4">
        <f t="shared" si="9"/>
        <v>1</v>
      </c>
      <c r="I34" s="4">
        <f t="shared" si="9"/>
        <v>0</v>
      </c>
      <c r="J34" s="4">
        <f t="shared" si="9"/>
        <v>0</v>
      </c>
      <c r="K34" s="5">
        <f>K28+K30+K32</f>
        <v>18</v>
      </c>
      <c r="L34" s="6"/>
    </row>
    <row r="35" spans="1:12" x14ac:dyDescent="0.2">
      <c r="A35" t="s">
        <v>16</v>
      </c>
      <c r="B35" t="s">
        <v>3</v>
      </c>
      <c r="K35" s="4">
        <f t="shared" si="3"/>
        <v>0</v>
      </c>
    </row>
    <row r="36" spans="1:12" x14ac:dyDescent="0.2">
      <c r="A36" s="16" t="s">
        <v>30</v>
      </c>
      <c r="B36" s="16"/>
      <c r="K36" s="4">
        <f t="shared" si="3"/>
        <v>0</v>
      </c>
    </row>
    <row r="37" spans="1:12" x14ac:dyDescent="0.2">
      <c r="A37" t="s">
        <v>16</v>
      </c>
      <c r="B37" t="s">
        <v>4</v>
      </c>
      <c r="K37" s="4">
        <f t="shared" si="3"/>
        <v>0</v>
      </c>
    </row>
    <row r="38" spans="1:12" x14ac:dyDescent="0.2">
      <c r="A38" s="16" t="s">
        <v>30</v>
      </c>
      <c r="B38" s="16"/>
      <c r="K38" s="4">
        <f t="shared" si="3"/>
        <v>0</v>
      </c>
    </row>
    <row r="39" spans="1:12" x14ac:dyDescent="0.2">
      <c r="A39" t="s">
        <v>16</v>
      </c>
      <c r="B39" t="s">
        <v>5</v>
      </c>
      <c r="F39">
        <v>359</v>
      </c>
      <c r="K39" s="4">
        <f t="shared" si="3"/>
        <v>359</v>
      </c>
    </row>
    <row r="40" spans="1:12" x14ac:dyDescent="0.2">
      <c r="A40" s="16" t="s">
        <v>30</v>
      </c>
      <c r="B40" s="16"/>
      <c r="F40">
        <v>1</v>
      </c>
      <c r="K40" s="4">
        <f t="shared" si="3"/>
        <v>1</v>
      </c>
    </row>
    <row r="41" spans="1:12" x14ac:dyDescent="0.2">
      <c r="A41" s="4" t="s">
        <v>16</v>
      </c>
      <c r="B41" s="4" t="s">
        <v>13</v>
      </c>
      <c r="C41" s="4">
        <f>C35+C37+C39</f>
        <v>0</v>
      </c>
      <c r="D41" s="4">
        <f t="shared" ref="D41:J41" si="10">D35+D37+D39</f>
        <v>0</v>
      </c>
      <c r="E41" s="4">
        <f t="shared" si="10"/>
        <v>0</v>
      </c>
      <c r="F41" s="4">
        <f t="shared" si="10"/>
        <v>359</v>
      </c>
      <c r="G41" s="4">
        <f t="shared" si="10"/>
        <v>0</v>
      </c>
      <c r="H41" s="4">
        <f t="shared" si="10"/>
        <v>0</v>
      </c>
      <c r="I41" s="4">
        <f t="shared" si="10"/>
        <v>0</v>
      </c>
      <c r="J41" s="4">
        <f t="shared" si="10"/>
        <v>0</v>
      </c>
      <c r="K41" s="5">
        <f>K35+K37+K39</f>
        <v>359</v>
      </c>
      <c r="L41" s="6"/>
    </row>
    <row r="42" spans="1:12" x14ac:dyDescent="0.2">
      <c r="A42" s="19" t="s">
        <v>31</v>
      </c>
      <c r="B42" s="19"/>
      <c r="C42" s="4">
        <f>C36+C38+C40</f>
        <v>0</v>
      </c>
      <c r="D42" s="4">
        <f t="shared" ref="D42:J42" si="11">D36+D38+D40</f>
        <v>0</v>
      </c>
      <c r="E42" s="4">
        <f t="shared" si="11"/>
        <v>0</v>
      </c>
      <c r="F42" s="4">
        <f t="shared" si="11"/>
        <v>1</v>
      </c>
      <c r="G42" s="4">
        <f t="shared" si="11"/>
        <v>0</v>
      </c>
      <c r="H42" s="4">
        <f t="shared" si="11"/>
        <v>0</v>
      </c>
      <c r="I42" s="4">
        <f t="shared" si="11"/>
        <v>0</v>
      </c>
      <c r="J42" s="4">
        <f t="shared" si="11"/>
        <v>0</v>
      </c>
      <c r="K42" s="5">
        <f>K36+K38+K40</f>
        <v>1</v>
      </c>
      <c r="L42" s="6"/>
    </row>
    <row r="43" spans="1:12" x14ac:dyDescent="0.2">
      <c r="A43" t="s">
        <v>17</v>
      </c>
      <c r="B43" t="s">
        <v>3</v>
      </c>
      <c r="D43">
        <v>29</v>
      </c>
      <c r="E43">
        <v>554</v>
      </c>
      <c r="G43">
        <v>33</v>
      </c>
      <c r="K43" s="4">
        <f t="shared" si="3"/>
        <v>616</v>
      </c>
    </row>
    <row r="44" spans="1:12" x14ac:dyDescent="0.2">
      <c r="A44" s="16" t="s">
        <v>30</v>
      </c>
      <c r="B44" s="16"/>
      <c r="E44">
        <v>10</v>
      </c>
      <c r="G44">
        <v>6</v>
      </c>
      <c r="K44" s="4">
        <f t="shared" si="3"/>
        <v>16</v>
      </c>
    </row>
    <row r="45" spans="1:12" x14ac:dyDescent="0.2">
      <c r="A45" t="s">
        <v>17</v>
      </c>
      <c r="B45" t="s">
        <v>4</v>
      </c>
      <c r="D45">
        <v>2</v>
      </c>
      <c r="E45">
        <v>66</v>
      </c>
      <c r="F45">
        <v>183</v>
      </c>
      <c r="K45" s="4">
        <f t="shared" si="3"/>
        <v>251</v>
      </c>
    </row>
    <row r="46" spans="1:12" x14ac:dyDescent="0.2">
      <c r="A46" s="16" t="s">
        <v>30</v>
      </c>
      <c r="B46" s="16"/>
      <c r="E46">
        <v>2</v>
      </c>
      <c r="F46">
        <v>9</v>
      </c>
      <c r="K46" s="4">
        <f t="shared" si="3"/>
        <v>11</v>
      </c>
    </row>
    <row r="47" spans="1:12" x14ac:dyDescent="0.2">
      <c r="A47" t="s">
        <v>17</v>
      </c>
      <c r="B47" t="s">
        <v>5</v>
      </c>
      <c r="C47">
        <v>9</v>
      </c>
      <c r="D47">
        <v>51</v>
      </c>
      <c r="E47">
        <v>1</v>
      </c>
      <c r="G47">
        <v>14</v>
      </c>
      <c r="K47" s="4">
        <f t="shared" si="3"/>
        <v>75</v>
      </c>
    </row>
    <row r="48" spans="1:12" x14ac:dyDescent="0.2">
      <c r="A48" s="16" t="s">
        <v>30</v>
      </c>
      <c r="B48" s="16"/>
      <c r="D48">
        <v>1</v>
      </c>
      <c r="G48">
        <v>7</v>
      </c>
      <c r="K48" s="4">
        <f t="shared" si="3"/>
        <v>8</v>
      </c>
    </row>
    <row r="49" spans="1:12" x14ac:dyDescent="0.2">
      <c r="A49" s="4" t="s">
        <v>17</v>
      </c>
      <c r="B49" s="4" t="s">
        <v>13</v>
      </c>
      <c r="C49" s="4">
        <f>C43+C45+C47</f>
        <v>9</v>
      </c>
      <c r="D49" s="4">
        <f t="shared" ref="D49:J49" si="12">D43+D45+D47</f>
        <v>82</v>
      </c>
      <c r="E49" s="4">
        <f t="shared" si="12"/>
        <v>621</v>
      </c>
      <c r="F49" s="4">
        <f t="shared" si="12"/>
        <v>183</v>
      </c>
      <c r="G49" s="4">
        <f t="shared" si="12"/>
        <v>47</v>
      </c>
      <c r="H49" s="4">
        <f t="shared" si="12"/>
        <v>0</v>
      </c>
      <c r="I49" s="4">
        <f t="shared" si="12"/>
        <v>0</v>
      </c>
      <c r="J49" s="4">
        <f t="shared" si="12"/>
        <v>0</v>
      </c>
      <c r="K49" s="5">
        <f>K43+K45+K47</f>
        <v>942</v>
      </c>
      <c r="L49" s="6"/>
    </row>
    <row r="50" spans="1:12" x14ac:dyDescent="0.2">
      <c r="A50" s="19" t="s">
        <v>31</v>
      </c>
      <c r="B50" s="19"/>
      <c r="C50" s="4">
        <f>C44+C46+C48</f>
        <v>0</v>
      </c>
      <c r="D50" s="4">
        <f t="shared" ref="D50:J50" si="13">D44+D46+D48</f>
        <v>1</v>
      </c>
      <c r="E50" s="4">
        <f t="shared" si="13"/>
        <v>12</v>
      </c>
      <c r="F50" s="4">
        <f t="shared" si="13"/>
        <v>9</v>
      </c>
      <c r="G50" s="4">
        <f t="shared" si="13"/>
        <v>13</v>
      </c>
      <c r="H50" s="4">
        <f t="shared" si="13"/>
        <v>0</v>
      </c>
      <c r="I50" s="4">
        <f t="shared" si="13"/>
        <v>0</v>
      </c>
      <c r="J50" s="4">
        <f t="shared" si="13"/>
        <v>0</v>
      </c>
      <c r="K50" s="5">
        <f>K44+K46+K48</f>
        <v>35</v>
      </c>
      <c r="L50" s="6"/>
    </row>
    <row r="51" spans="1:12" x14ac:dyDescent="0.2">
      <c r="A51" s="3" t="s">
        <v>27</v>
      </c>
      <c r="B51" t="s">
        <v>3</v>
      </c>
      <c r="D51">
        <v>39</v>
      </c>
      <c r="E51">
        <v>101</v>
      </c>
      <c r="G51">
        <v>3</v>
      </c>
      <c r="K51" s="4">
        <f t="shared" si="3"/>
        <v>143</v>
      </c>
    </row>
    <row r="52" spans="1:12" x14ac:dyDescent="0.2">
      <c r="A52" s="16" t="s">
        <v>30</v>
      </c>
      <c r="B52" s="16"/>
      <c r="D52">
        <v>1</v>
      </c>
      <c r="E52">
        <v>3</v>
      </c>
      <c r="K52" s="4">
        <f t="shared" si="3"/>
        <v>4</v>
      </c>
    </row>
    <row r="53" spans="1:12" x14ac:dyDescent="0.2">
      <c r="A53" s="3" t="s">
        <v>27</v>
      </c>
      <c r="B53" t="s">
        <v>4</v>
      </c>
      <c r="D53">
        <v>37</v>
      </c>
      <c r="E53">
        <v>2</v>
      </c>
      <c r="F53">
        <v>34</v>
      </c>
      <c r="K53" s="4">
        <f t="shared" si="3"/>
        <v>73</v>
      </c>
    </row>
    <row r="54" spans="1:12" x14ac:dyDescent="0.2">
      <c r="A54" s="16" t="s">
        <v>30</v>
      </c>
      <c r="B54" s="16"/>
      <c r="D54">
        <v>1</v>
      </c>
      <c r="K54" s="4">
        <f t="shared" si="3"/>
        <v>1</v>
      </c>
    </row>
    <row r="55" spans="1:12" x14ac:dyDescent="0.2">
      <c r="A55" s="3" t="s">
        <v>27</v>
      </c>
      <c r="B55" t="s">
        <v>5</v>
      </c>
      <c r="E55">
        <v>90</v>
      </c>
      <c r="F55">
        <v>5</v>
      </c>
      <c r="G55">
        <v>5</v>
      </c>
      <c r="K55" s="4">
        <f t="shared" si="3"/>
        <v>100</v>
      </c>
    </row>
    <row r="56" spans="1:12" x14ac:dyDescent="0.2">
      <c r="A56" s="16" t="s">
        <v>30</v>
      </c>
      <c r="B56" s="16"/>
      <c r="K56" s="4">
        <f t="shared" si="3"/>
        <v>0</v>
      </c>
    </row>
    <row r="57" spans="1:12" x14ac:dyDescent="0.2">
      <c r="A57" s="4" t="s">
        <v>27</v>
      </c>
      <c r="B57" s="4" t="s">
        <v>13</v>
      </c>
      <c r="C57" s="4">
        <f>C51+C53+C55</f>
        <v>0</v>
      </c>
      <c r="D57" s="4">
        <f t="shared" ref="D57:J57" si="14">D51+D53+D55</f>
        <v>76</v>
      </c>
      <c r="E57" s="4">
        <f t="shared" si="14"/>
        <v>193</v>
      </c>
      <c r="F57" s="4">
        <f t="shared" si="14"/>
        <v>39</v>
      </c>
      <c r="G57" s="4">
        <f t="shared" si="14"/>
        <v>8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5">
        <f>K51+K53+K55</f>
        <v>316</v>
      </c>
      <c r="L57" s="6"/>
    </row>
    <row r="58" spans="1:12" x14ac:dyDescent="0.2">
      <c r="A58" s="19" t="s">
        <v>31</v>
      </c>
      <c r="B58" s="19"/>
      <c r="C58" s="4">
        <f>C52+C54+C56</f>
        <v>0</v>
      </c>
      <c r="D58" s="4">
        <f t="shared" ref="D58:J58" si="15">D52+D54+D56</f>
        <v>2</v>
      </c>
      <c r="E58" s="4">
        <f t="shared" si="15"/>
        <v>3</v>
      </c>
      <c r="F58" s="4">
        <f t="shared" si="15"/>
        <v>0</v>
      </c>
      <c r="G58" s="4">
        <f t="shared" si="15"/>
        <v>0</v>
      </c>
      <c r="H58" s="4">
        <f t="shared" si="15"/>
        <v>0</v>
      </c>
      <c r="I58" s="4">
        <f t="shared" si="15"/>
        <v>0</v>
      </c>
      <c r="J58" s="4">
        <f t="shared" si="15"/>
        <v>0</v>
      </c>
      <c r="K58" s="5">
        <f>K52+K54+K56</f>
        <v>5</v>
      </c>
      <c r="L58" s="6"/>
    </row>
    <row r="59" spans="1:12" x14ac:dyDescent="0.2">
      <c r="A59" t="s">
        <v>18</v>
      </c>
      <c r="B59" t="s">
        <v>3</v>
      </c>
      <c r="C59">
        <v>22</v>
      </c>
      <c r="D59">
        <v>323</v>
      </c>
      <c r="K59" s="4">
        <f t="shared" si="3"/>
        <v>345</v>
      </c>
    </row>
    <row r="60" spans="1:12" x14ac:dyDescent="0.2">
      <c r="A60" s="16" t="s">
        <v>30</v>
      </c>
      <c r="B60" s="16"/>
      <c r="D60">
        <v>6</v>
      </c>
      <c r="K60" s="4">
        <f t="shared" si="3"/>
        <v>6</v>
      </c>
    </row>
    <row r="61" spans="1:12" x14ac:dyDescent="0.2">
      <c r="A61" t="s">
        <v>18</v>
      </c>
      <c r="B61" t="s">
        <v>4</v>
      </c>
      <c r="D61">
        <v>106</v>
      </c>
      <c r="F61">
        <v>102</v>
      </c>
      <c r="K61" s="4">
        <f t="shared" si="3"/>
        <v>208</v>
      </c>
    </row>
    <row r="62" spans="1:12" x14ac:dyDescent="0.2">
      <c r="A62" s="16" t="s">
        <v>30</v>
      </c>
      <c r="B62" s="16"/>
      <c r="D62">
        <v>1</v>
      </c>
      <c r="F62">
        <v>1</v>
      </c>
      <c r="K62" s="4">
        <f t="shared" si="3"/>
        <v>2</v>
      </c>
    </row>
    <row r="63" spans="1:12" x14ac:dyDescent="0.2">
      <c r="A63" t="s">
        <v>18</v>
      </c>
      <c r="B63" t="s">
        <v>5</v>
      </c>
      <c r="D63">
        <v>30</v>
      </c>
      <c r="F63">
        <v>17</v>
      </c>
      <c r="K63" s="4">
        <f t="shared" si="3"/>
        <v>47</v>
      </c>
    </row>
    <row r="64" spans="1:12" x14ac:dyDescent="0.2">
      <c r="A64" s="16" t="s">
        <v>30</v>
      </c>
      <c r="B64" s="16"/>
      <c r="K64" s="4">
        <f t="shared" si="3"/>
        <v>0</v>
      </c>
    </row>
    <row r="65" spans="1:12" x14ac:dyDescent="0.2">
      <c r="A65" s="4" t="s">
        <v>18</v>
      </c>
      <c r="B65" s="4" t="s">
        <v>13</v>
      </c>
      <c r="C65" s="4">
        <f>C59+C61+C63</f>
        <v>22</v>
      </c>
      <c r="D65" s="4">
        <f t="shared" ref="D65:J65" si="16">D59+D61+D63</f>
        <v>459</v>
      </c>
      <c r="E65" s="4">
        <f t="shared" si="16"/>
        <v>0</v>
      </c>
      <c r="F65" s="4">
        <f t="shared" si="16"/>
        <v>119</v>
      </c>
      <c r="G65" s="4">
        <f t="shared" si="16"/>
        <v>0</v>
      </c>
      <c r="H65" s="4">
        <f t="shared" si="16"/>
        <v>0</v>
      </c>
      <c r="I65" s="4">
        <f t="shared" si="16"/>
        <v>0</v>
      </c>
      <c r="J65" s="4">
        <f t="shared" si="16"/>
        <v>0</v>
      </c>
      <c r="K65" s="5">
        <f>K59+K61+K63</f>
        <v>600</v>
      </c>
      <c r="L65" s="6"/>
    </row>
    <row r="66" spans="1:12" x14ac:dyDescent="0.2">
      <c r="A66" s="19" t="s">
        <v>31</v>
      </c>
      <c r="B66" s="19"/>
      <c r="C66" s="4">
        <f>C60+C62+C64</f>
        <v>0</v>
      </c>
      <c r="D66" s="4">
        <f t="shared" ref="D66:J66" si="17">D60+D62+D64</f>
        <v>7</v>
      </c>
      <c r="E66" s="4">
        <f t="shared" si="17"/>
        <v>0</v>
      </c>
      <c r="F66" s="4">
        <f t="shared" si="17"/>
        <v>1</v>
      </c>
      <c r="G66" s="4">
        <f t="shared" si="17"/>
        <v>0</v>
      </c>
      <c r="H66" s="4">
        <f t="shared" si="17"/>
        <v>0</v>
      </c>
      <c r="I66" s="4">
        <f t="shared" si="17"/>
        <v>0</v>
      </c>
      <c r="J66" s="4">
        <f t="shared" si="17"/>
        <v>0</v>
      </c>
      <c r="K66" s="5">
        <f>K60+K62+K64</f>
        <v>8</v>
      </c>
      <c r="L66" s="6"/>
    </row>
    <row r="67" spans="1:12" x14ac:dyDescent="0.2">
      <c r="A67" t="s">
        <v>28</v>
      </c>
      <c r="B67" t="s">
        <v>3</v>
      </c>
      <c r="D67">
        <v>34</v>
      </c>
      <c r="E67">
        <v>395</v>
      </c>
      <c r="G67">
        <v>90</v>
      </c>
      <c r="K67" s="4">
        <f t="shared" si="3"/>
        <v>519</v>
      </c>
    </row>
    <row r="68" spans="1:12" x14ac:dyDescent="0.2">
      <c r="A68" s="16" t="s">
        <v>30</v>
      </c>
      <c r="B68" s="16"/>
      <c r="D68">
        <v>2</v>
      </c>
      <c r="E68">
        <v>9</v>
      </c>
      <c r="G68">
        <v>10</v>
      </c>
      <c r="K68" s="4">
        <f t="shared" si="3"/>
        <v>21</v>
      </c>
    </row>
    <row r="69" spans="1:12" x14ac:dyDescent="0.2">
      <c r="A69" t="s">
        <v>28</v>
      </c>
      <c r="B69" t="s">
        <v>4</v>
      </c>
      <c r="D69">
        <v>15</v>
      </c>
      <c r="E69">
        <v>48</v>
      </c>
      <c r="F69">
        <v>11</v>
      </c>
      <c r="K69" s="4">
        <f t="shared" si="3"/>
        <v>74</v>
      </c>
    </row>
    <row r="70" spans="1:12" x14ac:dyDescent="0.2">
      <c r="A70" s="16" t="s">
        <v>30</v>
      </c>
      <c r="B70" s="16"/>
      <c r="K70" s="4">
        <f t="shared" si="3"/>
        <v>0</v>
      </c>
    </row>
    <row r="71" spans="1:12" x14ac:dyDescent="0.2">
      <c r="A71" t="s">
        <v>28</v>
      </c>
      <c r="B71" t="s">
        <v>5</v>
      </c>
      <c r="E71">
        <v>16</v>
      </c>
      <c r="G71">
        <v>15</v>
      </c>
      <c r="K71" s="4">
        <f>SUM(C71:J71)</f>
        <v>31</v>
      </c>
    </row>
    <row r="72" spans="1:12" x14ac:dyDescent="0.2">
      <c r="A72" s="16" t="s">
        <v>30</v>
      </c>
      <c r="B72" s="16"/>
      <c r="K72" s="4">
        <f>SUM(C72:J72)</f>
        <v>0</v>
      </c>
    </row>
    <row r="73" spans="1:12" x14ac:dyDescent="0.2">
      <c r="A73" s="4" t="s">
        <v>28</v>
      </c>
      <c r="B73" s="4" t="s">
        <v>13</v>
      </c>
      <c r="C73" s="4">
        <f>C67+C69+C71</f>
        <v>0</v>
      </c>
      <c r="D73" s="4">
        <f t="shared" ref="D73:J73" si="18">D67+D69+D71</f>
        <v>49</v>
      </c>
      <c r="E73" s="4">
        <f t="shared" si="18"/>
        <v>459</v>
      </c>
      <c r="F73" s="4">
        <f t="shared" si="18"/>
        <v>11</v>
      </c>
      <c r="G73" s="4">
        <f t="shared" si="18"/>
        <v>105</v>
      </c>
      <c r="H73" s="4">
        <f t="shared" si="18"/>
        <v>0</v>
      </c>
      <c r="I73" s="4">
        <f t="shared" si="18"/>
        <v>0</v>
      </c>
      <c r="J73" s="4">
        <f t="shared" si="18"/>
        <v>0</v>
      </c>
      <c r="K73" s="5">
        <f>K67+K69+K71</f>
        <v>624</v>
      </c>
      <c r="L73" s="6"/>
    </row>
    <row r="74" spans="1:12" x14ac:dyDescent="0.2">
      <c r="A74" s="19" t="s">
        <v>31</v>
      </c>
      <c r="B74" s="19"/>
      <c r="C74" s="4">
        <f>C68+C70+C72</f>
        <v>0</v>
      </c>
      <c r="D74" s="4">
        <f t="shared" ref="D74:J74" si="19">D68+D70+D72</f>
        <v>2</v>
      </c>
      <c r="E74" s="4">
        <f t="shared" si="19"/>
        <v>9</v>
      </c>
      <c r="F74" s="4">
        <f t="shared" si="19"/>
        <v>0</v>
      </c>
      <c r="G74" s="4">
        <f t="shared" si="19"/>
        <v>10</v>
      </c>
      <c r="H74" s="4">
        <f t="shared" si="19"/>
        <v>0</v>
      </c>
      <c r="I74" s="4">
        <f t="shared" si="19"/>
        <v>0</v>
      </c>
      <c r="J74" s="4">
        <f t="shared" si="19"/>
        <v>0</v>
      </c>
      <c r="K74" s="5">
        <f>K68+K70+K72</f>
        <v>21</v>
      </c>
      <c r="L74" s="6"/>
    </row>
    <row r="75" spans="1:12" s="2" customFormat="1" x14ac:dyDescent="0.2">
      <c r="A75" s="13" t="s">
        <v>19</v>
      </c>
      <c r="B75" s="13" t="s">
        <v>13</v>
      </c>
      <c r="C75" s="13">
        <f>C9+C17+C25+C33+C41+C49+C57+C65+C73</f>
        <v>31</v>
      </c>
      <c r="D75" s="13">
        <f t="shared" ref="D75:J75" si="20">D9+D17+D25+D33+D41++D49+D57+D65+D73</f>
        <v>1430</v>
      </c>
      <c r="E75" s="13">
        <f t="shared" si="20"/>
        <v>2790</v>
      </c>
      <c r="F75" s="13">
        <f t="shared" si="20"/>
        <v>954</v>
      </c>
      <c r="G75" s="13">
        <f t="shared" si="20"/>
        <v>324</v>
      </c>
      <c r="H75" s="13">
        <f t="shared" si="20"/>
        <v>11</v>
      </c>
      <c r="I75" s="13">
        <f t="shared" si="20"/>
        <v>0</v>
      </c>
      <c r="J75" s="13">
        <f t="shared" si="20"/>
        <v>1</v>
      </c>
      <c r="K75" s="13">
        <f>K9+K17+K25+K33+K41++K49+K57+K65+K73</f>
        <v>5541</v>
      </c>
    </row>
    <row r="76" spans="1:12" x14ac:dyDescent="0.2">
      <c r="A76" s="20" t="s">
        <v>31</v>
      </c>
      <c r="B76" s="20"/>
      <c r="C76" s="14">
        <f>C10+C18+C26+C34+C42+C50+C58+C66+C74</f>
        <v>0</v>
      </c>
      <c r="D76" s="14">
        <f t="shared" ref="D76:K76" si="21">D10+D18+D26+D34+D42+D50+D58+D66+D74</f>
        <v>29</v>
      </c>
      <c r="E76" s="14">
        <f t="shared" si="21"/>
        <v>68</v>
      </c>
      <c r="F76" s="14">
        <f t="shared" si="21"/>
        <v>17</v>
      </c>
      <c r="G76" s="14">
        <f t="shared" si="21"/>
        <v>43</v>
      </c>
      <c r="H76" s="14">
        <f t="shared" si="21"/>
        <v>1</v>
      </c>
      <c r="I76" s="14">
        <f t="shared" si="21"/>
        <v>0</v>
      </c>
      <c r="J76" s="14">
        <f t="shared" si="21"/>
        <v>0</v>
      </c>
      <c r="K76" s="14">
        <f t="shared" si="21"/>
        <v>158</v>
      </c>
      <c r="L76" s="2"/>
    </row>
  </sheetData>
  <mergeCells count="38">
    <mergeCell ref="A70:B70"/>
    <mergeCell ref="A72:B72"/>
    <mergeCell ref="A74:B74"/>
    <mergeCell ref="A76:B76"/>
    <mergeCell ref="A62:B62"/>
    <mergeCell ref="A64:B64"/>
    <mergeCell ref="A66:B66"/>
    <mergeCell ref="A68:B68"/>
    <mergeCell ref="A54:B54"/>
    <mergeCell ref="A56:B56"/>
    <mergeCell ref="A58:B58"/>
    <mergeCell ref="A60:B60"/>
    <mergeCell ref="A46:B46"/>
    <mergeCell ref="A48:B48"/>
    <mergeCell ref="A50:B50"/>
    <mergeCell ref="A52:B52"/>
    <mergeCell ref="A38:B38"/>
    <mergeCell ref="A40:B40"/>
    <mergeCell ref="A42:B42"/>
    <mergeCell ref="A44:B44"/>
    <mergeCell ref="A30:B30"/>
    <mergeCell ref="A32:B32"/>
    <mergeCell ref="A34:B34"/>
    <mergeCell ref="A36:B36"/>
    <mergeCell ref="A22:B22"/>
    <mergeCell ref="A24:B24"/>
    <mergeCell ref="A26:B26"/>
    <mergeCell ref="A28:B28"/>
    <mergeCell ref="A14:B14"/>
    <mergeCell ref="A16:B16"/>
    <mergeCell ref="A18:B18"/>
    <mergeCell ref="A20:B20"/>
    <mergeCell ref="A10:B10"/>
    <mergeCell ref="A12:B12"/>
    <mergeCell ref="A1:B1"/>
    <mergeCell ref="A4:B4"/>
    <mergeCell ref="A6:B6"/>
    <mergeCell ref="A8:B8"/>
  </mergeCells>
  <phoneticPr fontId="4" type="noConversion"/>
  <pageMargins left="3.937007874015748E-2" right="3.937007874015748E-2" top="3.937007874015748E-2" bottom="0" header="0" footer="0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L8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8.2851562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24.5703125" bestFit="1" customWidth="1"/>
    <col min="7" max="7" width="5.5703125" bestFit="1" customWidth="1"/>
    <col min="8" max="8" width="11.42578125" bestFit="1" customWidth="1"/>
    <col min="9" max="9" width="13.42578125" bestFit="1" customWidth="1"/>
    <col min="10" max="10" width="15.85546875" bestFit="1" customWidth="1"/>
    <col min="11" max="11" width="9.42578125" style="1" bestFit="1" customWidth="1"/>
  </cols>
  <sheetData>
    <row r="1" spans="1:12" x14ac:dyDescent="0.2">
      <c r="A1" s="18">
        <v>39370</v>
      </c>
      <c r="B1" s="18"/>
    </row>
    <row r="2" spans="1:12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29</v>
      </c>
      <c r="G2" s="2" t="s">
        <v>12</v>
      </c>
      <c r="H2" s="2" t="s">
        <v>9</v>
      </c>
      <c r="I2" s="2" t="s">
        <v>10</v>
      </c>
      <c r="J2" s="2" t="s">
        <v>11</v>
      </c>
      <c r="K2" s="5" t="s">
        <v>13</v>
      </c>
    </row>
    <row r="3" spans="1:12" x14ac:dyDescent="0.2">
      <c r="A3" t="s">
        <v>24</v>
      </c>
      <c r="B3" t="s">
        <v>3</v>
      </c>
      <c r="E3">
        <v>401</v>
      </c>
      <c r="K3" s="4">
        <f t="shared" ref="K3:K8" si="0">SUM(C3:J3)</f>
        <v>401</v>
      </c>
    </row>
    <row r="4" spans="1:12" x14ac:dyDescent="0.2">
      <c r="A4" s="16" t="s">
        <v>30</v>
      </c>
      <c r="B4" s="16"/>
      <c r="E4">
        <v>8</v>
      </c>
      <c r="K4" s="4">
        <f t="shared" si="0"/>
        <v>8</v>
      </c>
    </row>
    <row r="5" spans="1:12" x14ac:dyDescent="0.2">
      <c r="A5" t="s">
        <v>24</v>
      </c>
      <c r="B5" t="s">
        <v>4</v>
      </c>
      <c r="E5">
        <v>55</v>
      </c>
      <c r="K5" s="4">
        <f t="shared" si="0"/>
        <v>55</v>
      </c>
    </row>
    <row r="6" spans="1:12" x14ac:dyDescent="0.2">
      <c r="A6" s="16" t="s">
        <v>30</v>
      </c>
      <c r="B6" s="16"/>
      <c r="K6" s="4">
        <f t="shared" si="0"/>
        <v>0</v>
      </c>
    </row>
    <row r="7" spans="1:12" x14ac:dyDescent="0.2">
      <c r="A7" t="s">
        <v>24</v>
      </c>
      <c r="B7" t="s">
        <v>5</v>
      </c>
      <c r="D7">
        <v>111</v>
      </c>
      <c r="E7">
        <v>68</v>
      </c>
      <c r="G7">
        <v>9</v>
      </c>
      <c r="K7" s="4">
        <f t="shared" si="0"/>
        <v>188</v>
      </c>
    </row>
    <row r="8" spans="1:12" x14ac:dyDescent="0.2">
      <c r="A8" s="16" t="s">
        <v>30</v>
      </c>
      <c r="B8" s="16"/>
      <c r="K8" s="4">
        <f t="shared" si="0"/>
        <v>0</v>
      </c>
    </row>
    <row r="9" spans="1:12" s="1" customFormat="1" x14ac:dyDescent="0.2">
      <c r="A9" s="4" t="s">
        <v>24</v>
      </c>
      <c r="B9" s="4" t="s">
        <v>13</v>
      </c>
      <c r="C9" s="4">
        <f>C3+C5+C7</f>
        <v>0</v>
      </c>
      <c r="D9" s="4">
        <f t="shared" ref="D9:K9" si="1">D3+D5+D7</f>
        <v>111</v>
      </c>
      <c r="E9" s="4">
        <f t="shared" si="1"/>
        <v>524</v>
      </c>
      <c r="F9" s="4">
        <f t="shared" si="1"/>
        <v>0</v>
      </c>
      <c r="G9" s="4">
        <f t="shared" si="1"/>
        <v>9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5">
        <f t="shared" si="1"/>
        <v>644</v>
      </c>
    </row>
    <row r="10" spans="1:12" s="1" customFormat="1" x14ac:dyDescent="0.2">
      <c r="A10" s="19" t="s">
        <v>31</v>
      </c>
      <c r="B10" s="19"/>
      <c r="C10" s="4">
        <f>C4+C6+C8</f>
        <v>0</v>
      </c>
      <c r="D10" s="4">
        <f t="shared" ref="D10:K10" si="2">D4+D6+D8</f>
        <v>0</v>
      </c>
      <c r="E10" s="4">
        <f t="shared" si="2"/>
        <v>8</v>
      </c>
      <c r="F10" s="4">
        <f t="shared" si="2"/>
        <v>0</v>
      </c>
      <c r="G10" s="4">
        <f t="shared" si="2"/>
        <v>0</v>
      </c>
      <c r="H10" s="4">
        <f t="shared" si="2"/>
        <v>0</v>
      </c>
      <c r="I10" s="4">
        <f t="shared" si="2"/>
        <v>0</v>
      </c>
      <c r="J10" s="4">
        <f t="shared" si="2"/>
        <v>0</v>
      </c>
      <c r="K10" s="5">
        <f t="shared" si="2"/>
        <v>8</v>
      </c>
    </row>
    <row r="11" spans="1:12" x14ac:dyDescent="0.2">
      <c r="A11" t="s">
        <v>25</v>
      </c>
      <c r="B11" t="s">
        <v>3</v>
      </c>
      <c r="E11">
        <v>45</v>
      </c>
      <c r="K11" s="4">
        <f t="shared" ref="K11:K74" si="3">SUM(C11:J11)</f>
        <v>45</v>
      </c>
    </row>
    <row r="12" spans="1:12" x14ac:dyDescent="0.2">
      <c r="A12" s="16" t="s">
        <v>30</v>
      </c>
      <c r="B12" s="16"/>
      <c r="K12" s="4">
        <f t="shared" si="3"/>
        <v>0</v>
      </c>
    </row>
    <row r="13" spans="1:12" s="1" customFormat="1" x14ac:dyDescent="0.2">
      <c r="A13" s="4" t="s">
        <v>25</v>
      </c>
      <c r="B13" s="4" t="s">
        <v>13</v>
      </c>
      <c r="C13" s="4">
        <f>C11</f>
        <v>0</v>
      </c>
      <c r="D13" s="4">
        <f t="shared" ref="D13:K13" si="4">D11</f>
        <v>0</v>
      </c>
      <c r="E13" s="4">
        <f t="shared" si="4"/>
        <v>45</v>
      </c>
      <c r="F13" s="4">
        <f t="shared" si="4"/>
        <v>0</v>
      </c>
      <c r="G13" s="4">
        <f t="shared" si="4"/>
        <v>0</v>
      </c>
      <c r="H13" s="4">
        <f t="shared" si="4"/>
        <v>0</v>
      </c>
      <c r="I13" s="4">
        <f t="shared" si="4"/>
        <v>0</v>
      </c>
      <c r="J13" s="4">
        <f t="shared" si="4"/>
        <v>0</v>
      </c>
      <c r="K13" s="5">
        <f t="shared" si="4"/>
        <v>45</v>
      </c>
    </row>
    <row r="14" spans="1:12" s="1" customFormat="1" x14ac:dyDescent="0.2">
      <c r="A14" s="19" t="s">
        <v>31</v>
      </c>
      <c r="B14" s="19"/>
      <c r="C14" s="4">
        <f>C12</f>
        <v>0</v>
      </c>
      <c r="D14" s="4">
        <f t="shared" ref="D14:K14" si="5">D12</f>
        <v>0</v>
      </c>
      <c r="E14" s="4">
        <f t="shared" si="5"/>
        <v>0</v>
      </c>
      <c r="F14" s="4">
        <f t="shared" si="5"/>
        <v>0</v>
      </c>
      <c r="G14" s="4">
        <f t="shared" si="5"/>
        <v>0</v>
      </c>
      <c r="H14" s="4">
        <f t="shared" si="5"/>
        <v>0</v>
      </c>
      <c r="I14" s="4">
        <f t="shared" si="5"/>
        <v>0</v>
      </c>
      <c r="J14" s="4">
        <f t="shared" si="5"/>
        <v>0</v>
      </c>
      <c r="K14" s="5">
        <f t="shared" si="5"/>
        <v>0</v>
      </c>
    </row>
    <row r="15" spans="1:12" x14ac:dyDescent="0.2">
      <c r="A15" t="s">
        <v>14</v>
      </c>
      <c r="B15" t="s">
        <v>3</v>
      </c>
      <c r="D15">
        <v>114</v>
      </c>
      <c r="E15">
        <v>849</v>
      </c>
      <c r="G15">
        <v>68</v>
      </c>
      <c r="K15" s="4">
        <f t="shared" si="3"/>
        <v>1031</v>
      </c>
      <c r="L15" s="1"/>
    </row>
    <row r="16" spans="1:12" x14ac:dyDescent="0.2">
      <c r="A16" s="16" t="s">
        <v>30</v>
      </c>
      <c r="B16" s="16"/>
      <c r="D16">
        <v>1</v>
      </c>
      <c r="E16">
        <v>32</v>
      </c>
      <c r="G16">
        <v>6</v>
      </c>
      <c r="K16" s="4">
        <f t="shared" si="3"/>
        <v>39</v>
      </c>
      <c r="L16" s="1"/>
    </row>
    <row r="17" spans="1:12" x14ac:dyDescent="0.2">
      <c r="A17" t="s">
        <v>14</v>
      </c>
      <c r="B17" t="s">
        <v>4</v>
      </c>
      <c r="D17">
        <v>65</v>
      </c>
      <c r="E17">
        <v>69</v>
      </c>
      <c r="F17">
        <v>124</v>
      </c>
      <c r="K17" s="4">
        <f t="shared" si="3"/>
        <v>258</v>
      </c>
      <c r="L17" s="1"/>
    </row>
    <row r="18" spans="1:12" x14ac:dyDescent="0.2">
      <c r="A18" s="16" t="s">
        <v>30</v>
      </c>
      <c r="B18" s="16"/>
      <c r="D18">
        <v>1</v>
      </c>
      <c r="E18">
        <v>1</v>
      </c>
      <c r="F18">
        <v>2</v>
      </c>
      <c r="K18" s="4">
        <f t="shared" si="3"/>
        <v>4</v>
      </c>
      <c r="L18" s="1"/>
    </row>
    <row r="19" spans="1:12" x14ac:dyDescent="0.2">
      <c r="A19" t="s">
        <v>14</v>
      </c>
      <c r="B19" t="s">
        <v>5</v>
      </c>
      <c r="D19">
        <v>26</v>
      </c>
      <c r="G19">
        <v>23</v>
      </c>
      <c r="K19" s="4">
        <f t="shared" si="3"/>
        <v>49</v>
      </c>
      <c r="L19" s="1"/>
    </row>
    <row r="20" spans="1:12" x14ac:dyDescent="0.2">
      <c r="A20" s="16" t="s">
        <v>30</v>
      </c>
      <c r="B20" s="16"/>
      <c r="D20">
        <v>1</v>
      </c>
      <c r="G20">
        <v>4</v>
      </c>
      <c r="K20" s="4">
        <f t="shared" si="3"/>
        <v>5</v>
      </c>
      <c r="L20" s="1"/>
    </row>
    <row r="21" spans="1:12" x14ac:dyDescent="0.2">
      <c r="A21" s="4" t="s">
        <v>14</v>
      </c>
      <c r="B21" s="4" t="s">
        <v>13</v>
      </c>
      <c r="C21" s="4">
        <f>C15+C17+C19</f>
        <v>0</v>
      </c>
      <c r="D21" s="4">
        <f t="shared" ref="D21:K21" si="6">D15+D17+D19</f>
        <v>205</v>
      </c>
      <c r="E21" s="4">
        <f t="shared" si="6"/>
        <v>918</v>
      </c>
      <c r="F21" s="4">
        <f t="shared" si="6"/>
        <v>124</v>
      </c>
      <c r="G21" s="4">
        <f t="shared" si="6"/>
        <v>91</v>
      </c>
      <c r="H21" s="4">
        <f t="shared" si="6"/>
        <v>0</v>
      </c>
      <c r="I21" s="4">
        <f t="shared" si="6"/>
        <v>0</v>
      </c>
      <c r="J21" s="4">
        <f t="shared" si="6"/>
        <v>0</v>
      </c>
      <c r="K21" s="5">
        <f t="shared" si="6"/>
        <v>1338</v>
      </c>
      <c r="L21" s="1"/>
    </row>
    <row r="22" spans="1:12" x14ac:dyDescent="0.2">
      <c r="A22" s="19" t="s">
        <v>31</v>
      </c>
      <c r="B22" s="19"/>
      <c r="C22" s="4">
        <f>C16+C18+C20</f>
        <v>0</v>
      </c>
      <c r="D22" s="4">
        <f t="shared" ref="D22:K22" si="7">D16+D18+D20</f>
        <v>3</v>
      </c>
      <c r="E22" s="4">
        <f t="shared" si="7"/>
        <v>33</v>
      </c>
      <c r="F22" s="4">
        <f t="shared" si="7"/>
        <v>2</v>
      </c>
      <c r="G22" s="4">
        <f t="shared" si="7"/>
        <v>10</v>
      </c>
      <c r="H22" s="4">
        <f t="shared" si="7"/>
        <v>0</v>
      </c>
      <c r="I22" s="4">
        <f t="shared" si="7"/>
        <v>0</v>
      </c>
      <c r="J22" s="4">
        <f t="shared" si="7"/>
        <v>0</v>
      </c>
      <c r="K22" s="5">
        <f t="shared" si="7"/>
        <v>48</v>
      </c>
      <c r="L22" s="1"/>
    </row>
    <row r="23" spans="1:12" x14ac:dyDescent="0.2">
      <c r="A23" t="s">
        <v>26</v>
      </c>
      <c r="B23" t="s">
        <v>3</v>
      </c>
      <c r="D23">
        <v>117</v>
      </c>
      <c r="K23" s="4">
        <f t="shared" si="3"/>
        <v>117</v>
      </c>
      <c r="L23" s="1"/>
    </row>
    <row r="24" spans="1:12" x14ac:dyDescent="0.2">
      <c r="A24" s="16" t="s">
        <v>30</v>
      </c>
      <c r="B24" s="16"/>
      <c r="D24">
        <v>9</v>
      </c>
      <c r="K24" s="4">
        <f t="shared" si="3"/>
        <v>9</v>
      </c>
      <c r="L24" s="1"/>
    </row>
    <row r="25" spans="1:12" x14ac:dyDescent="0.2">
      <c r="A25" t="s">
        <v>26</v>
      </c>
      <c r="B25" t="s">
        <v>4</v>
      </c>
      <c r="D25">
        <v>219</v>
      </c>
      <c r="E25">
        <v>21</v>
      </c>
      <c r="K25" s="4">
        <f t="shared" si="3"/>
        <v>240</v>
      </c>
      <c r="L25" s="1"/>
    </row>
    <row r="26" spans="1:12" x14ac:dyDescent="0.2">
      <c r="A26" s="16" t="s">
        <v>30</v>
      </c>
      <c r="B26" s="16"/>
      <c r="D26">
        <v>1</v>
      </c>
      <c r="E26">
        <v>1</v>
      </c>
      <c r="K26" s="4">
        <f t="shared" si="3"/>
        <v>2</v>
      </c>
      <c r="L26" s="1"/>
    </row>
    <row r="27" spans="1:12" x14ac:dyDescent="0.2">
      <c r="A27" t="s">
        <v>26</v>
      </c>
      <c r="B27" t="s">
        <v>5</v>
      </c>
      <c r="D27">
        <v>9</v>
      </c>
      <c r="F27">
        <v>134</v>
      </c>
      <c r="K27" s="4">
        <f t="shared" si="3"/>
        <v>143</v>
      </c>
      <c r="L27" s="1"/>
    </row>
    <row r="28" spans="1:12" x14ac:dyDescent="0.2">
      <c r="A28" s="16" t="s">
        <v>30</v>
      </c>
      <c r="B28" s="16"/>
      <c r="K28" s="4">
        <f t="shared" si="3"/>
        <v>0</v>
      </c>
      <c r="L28" s="1"/>
    </row>
    <row r="29" spans="1:12" x14ac:dyDescent="0.2">
      <c r="A29" s="4" t="s">
        <v>26</v>
      </c>
      <c r="B29" s="4" t="s">
        <v>13</v>
      </c>
      <c r="C29" s="4">
        <f>C23+C25+C27</f>
        <v>0</v>
      </c>
      <c r="D29" s="4">
        <f t="shared" ref="D29:K29" si="8">D23+D25+D27</f>
        <v>345</v>
      </c>
      <c r="E29" s="4">
        <f t="shared" si="8"/>
        <v>21</v>
      </c>
      <c r="F29" s="4">
        <f t="shared" si="8"/>
        <v>134</v>
      </c>
      <c r="G29" s="4">
        <f t="shared" si="8"/>
        <v>0</v>
      </c>
      <c r="H29" s="4">
        <f t="shared" si="8"/>
        <v>0</v>
      </c>
      <c r="I29" s="4">
        <f t="shared" si="8"/>
        <v>0</v>
      </c>
      <c r="J29" s="4">
        <f t="shared" si="8"/>
        <v>0</v>
      </c>
      <c r="K29" s="5">
        <f t="shared" si="8"/>
        <v>500</v>
      </c>
      <c r="L29" s="1"/>
    </row>
    <row r="30" spans="1:12" x14ac:dyDescent="0.2">
      <c r="A30" s="19" t="s">
        <v>31</v>
      </c>
      <c r="B30" s="19"/>
      <c r="C30" s="4">
        <f>C24+C26+C28</f>
        <v>0</v>
      </c>
      <c r="D30" s="4">
        <f t="shared" ref="D30:K30" si="9">D24+D26+D28</f>
        <v>10</v>
      </c>
      <c r="E30" s="4">
        <f t="shared" si="9"/>
        <v>1</v>
      </c>
      <c r="F30" s="4">
        <f t="shared" si="9"/>
        <v>0</v>
      </c>
      <c r="G30" s="4">
        <f t="shared" si="9"/>
        <v>0</v>
      </c>
      <c r="H30" s="4">
        <f t="shared" si="9"/>
        <v>0</v>
      </c>
      <c r="I30" s="4">
        <f t="shared" si="9"/>
        <v>0</v>
      </c>
      <c r="J30" s="4">
        <f t="shared" si="9"/>
        <v>0</v>
      </c>
      <c r="K30" s="5">
        <f t="shared" si="9"/>
        <v>11</v>
      </c>
      <c r="L30" s="1"/>
    </row>
    <row r="31" spans="1:12" x14ac:dyDescent="0.2">
      <c r="A31" t="s">
        <v>15</v>
      </c>
      <c r="B31" t="s">
        <v>3</v>
      </c>
      <c r="D31">
        <v>32</v>
      </c>
      <c r="E31">
        <v>115</v>
      </c>
      <c r="G31">
        <v>8</v>
      </c>
      <c r="K31" s="4">
        <f t="shared" si="3"/>
        <v>155</v>
      </c>
      <c r="L31" s="1"/>
    </row>
    <row r="32" spans="1:12" x14ac:dyDescent="0.2">
      <c r="A32" s="16" t="s">
        <v>30</v>
      </c>
      <c r="B32" s="16"/>
      <c r="E32">
        <v>10</v>
      </c>
      <c r="G32">
        <v>1</v>
      </c>
      <c r="K32" s="4">
        <f t="shared" si="3"/>
        <v>11</v>
      </c>
      <c r="L32" s="1"/>
    </row>
    <row r="33" spans="1:12" x14ac:dyDescent="0.2">
      <c r="A33" t="s">
        <v>15</v>
      </c>
      <c r="B33" t="s">
        <v>4</v>
      </c>
      <c r="D33">
        <v>30</v>
      </c>
      <c r="K33" s="4">
        <f t="shared" si="3"/>
        <v>30</v>
      </c>
      <c r="L33" s="1"/>
    </row>
    <row r="34" spans="1:12" x14ac:dyDescent="0.2">
      <c r="A34" s="16" t="s">
        <v>30</v>
      </c>
      <c r="B34" s="16"/>
      <c r="D34">
        <v>1</v>
      </c>
      <c r="K34" s="4">
        <f t="shared" si="3"/>
        <v>1</v>
      </c>
      <c r="L34" s="1"/>
    </row>
    <row r="35" spans="1:12" x14ac:dyDescent="0.2">
      <c r="A35" t="s">
        <v>15</v>
      </c>
      <c r="B35" t="s">
        <v>5</v>
      </c>
      <c r="E35">
        <v>57</v>
      </c>
      <c r="G35">
        <v>2</v>
      </c>
      <c r="K35" s="4">
        <f t="shared" si="3"/>
        <v>59</v>
      </c>
      <c r="L35" s="1"/>
    </row>
    <row r="36" spans="1:12" x14ac:dyDescent="0.2">
      <c r="A36" s="16" t="s">
        <v>30</v>
      </c>
      <c r="B36" s="16"/>
      <c r="K36" s="4">
        <f t="shared" si="3"/>
        <v>0</v>
      </c>
      <c r="L36" s="1"/>
    </row>
    <row r="37" spans="1:12" x14ac:dyDescent="0.2">
      <c r="A37" s="4" t="s">
        <v>15</v>
      </c>
      <c r="B37" s="4" t="s">
        <v>13</v>
      </c>
      <c r="C37" s="4">
        <f>C31+C33+C35</f>
        <v>0</v>
      </c>
      <c r="D37" s="4">
        <f t="shared" ref="D37:K37" si="10">D31+D33+D35</f>
        <v>62</v>
      </c>
      <c r="E37" s="4">
        <f t="shared" si="10"/>
        <v>172</v>
      </c>
      <c r="F37" s="4">
        <f t="shared" si="10"/>
        <v>0</v>
      </c>
      <c r="G37" s="4">
        <f t="shared" si="10"/>
        <v>10</v>
      </c>
      <c r="H37" s="4">
        <f t="shared" si="10"/>
        <v>0</v>
      </c>
      <c r="I37" s="4">
        <f t="shared" si="10"/>
        <v>0</v>
      </c>
      <c r="J37" s="4">
        <f t="shared" si="10"/>
        <v>0</v>
      </c>
      <c r="K37" s="5">
        <f t="shared" si="10"/>
        <v>244</v>
      </c>
      <c r="L37" s="1"/>
    </row>
    <row r="38" spans="1:12" x14ac:dyDescent="0.2">
      <c r="A38" s="19" t="s">
        <v>31</v>
      </c>
      <c r="B38" s="19"/>
      <c r="C38" s="4">
        <f>C32+C34+C36</f>
        <v>0</v>
      </c>
      <c r="D38" s="4">
        <f t="shared" ref="D38:K38" si="11">D32+D34+D36</f>
        <v>1</v>
      </c>
      <c r="E38" s="4">
        <f t="shared" si="11"/>
        <v>10</v>
      </c>
      <c r="F38" s="4">
        <f t="shared" si="11"/>
        <v>0</v>
      </c>
      <c r="G38" s="4">
        <f t="shared" si="11"/>
        <v>1</v>
      </c>
      <c r="H38" s="4">
        <f t="shared" si="11"/>
        <v>0</v>
      </c>
      <c r="I38" s="4">
        <f t="shared" si="11"/>
        <v>0</v>
      </c>
      <c r="J38" s="4">
        <f t="shared" si="11"/>
        <v>0</v>
      </c>
      <c r="K38" s="5">
        <f t="shared" si="11"/>
        <v>12</v>
      </c>
      <c r="L38" s="1"/>
    </row>
    <row r="39" spans="1:12" x14ac:dyDescent="0.2">
      <c r="A39" t="s">
        <v>16</v>
      </c>
      <c r="B39" t="s">
        <v>3</v>
      </c>
      <c r="K39" s="4">
        <f t="shared" si="3"/>
        <v>0</v>
      </c>
    </row>
    <row r="40" spans="1:12" x14ac:dyDescent="0.2">
      <c r="A40" s="16" t="s">
        <v>30</v>
      </c>
      <c r="B40" s="16"/>
      <c r="K40" s="4">
        <f t="shared" si="3"/>
        <v>0</v>
      </c>
    </row>
    <row r="41" spans="1:12" x14ac:dyDescent="0.2">
      <c r="A41" t="s">
        <v>16</v>
      </c>
      <c r="B41" t="s">
        <v>4</v>
      </c>
      <c r="K41" s="4">
        <f t="shared" si="3"/>
        <v>0</v>
      </c>
    </row>
    <row r="42" spans="1:12" x14ac:dyDescent="0.2">
      <c r="A42" s="16" t="s">
        <v>30</v>
      </c>
      <c r="B42" s="16"/>
      <c r="K42" s="4">
        <f t="shared" si="3"/>
        <v>0</v>
      </c>
    </row>
    <row r="43" spans="1:12" x14ac:dyDescent="0.2">
      <c r="A43" t="s">
        <v>16</v>
      </c>
      <c r="B43" t="s">
        <v>5</v>
      </c>
      <c r="F43">
        <v>408</v>
      </c>
      <c r="K43" s="4">
        <f t="shared" si="3"/>
        <v>408</v>
      </c>
    </row>
    <row r="44" spans="1:12" x14ac:dyDescent="0.2">
      <c r="A44" s="16" t="s">
        <v>30</v>
      </c>
      <c r="B44" s="16"/>
      <c r="F44">
        <v>2</v>
      </c>
      <c r="K44" s="4">
        <f t="shared" si="3"/>
        <v>2</v>
      </c>
    </row>
    <row r="45" spans="1:12" x14ac:dyDescent="0.2">
      <c r="A45" s="4" t="s">
        <v>16</v>
      </c>
      <c r="B45" s="4" t="s">
        <v>13</v>
      </c>
      <c r="C45" s="4">
        <f>C39+C41+C43</f>
        <v>0</v>
      </c>
      <c r="D45" s="4">
        <f t="shared" ref="D45:K45" si="12">D39+D41+D43</f>
        <v>0</v>
      </c>
      <c r="E45" s="4">
        <f t="shared" si="12"/>
        <v>0</v>
      </c>
      <c r="F45" s="4">
        <f t="shared" si="12"/>
        <v>408</v>
      </c>
      <c r="G45" s="4">
        <f t="shared" si="12"/>
        <v>0</v>
      </c>
      <c r="H45" s="4">
        <f t="shared" si="12"/>
        <v>0</v>
      </c>
      <c r="I45" s="4">
        <f t="shared" si="12"/>
        <v>0</v>
      </c>
      <c r="J45" s="4">
        <f t="shared" si="12"/>
        <v>0</v>
      </c>
      <c r="K45" s="5">
        <f t="shared" si="12"/>
        <v>408</v>
      </c>
    </row>
    <row r="46" spans="1:12" x14ac:dyDescent="0.2">
      <c r="A46" s="19" t="s">
        <v>31</v>
      </c>
      <c r="B46" s="19"/>
      <c r="C46" s="4">
        <f>C40+C42+C44</f>
        <v>0</v>
      </c>
      <c r="D46" s="4">
        <f t="shared" ref="D46:K46" si="13">D40+D42+D44</f>
        <v>0</v>
      </c>
      <c r="E46" s="4">
        <f t="shared" si="13"/>
        <v>0</v>
      </c>
      <c r="F46" s="4">
        <f t="shared" si="13"/>
        <v>2</v>
      </c>
      <c r="G46" s="4">
        <f t="shared" si="13"/>
        <v>0</v>
      </c>
      <c r="H46" s="4">
        <f t="shared" si="13"/>
        <v>0</v>
      </c>
      <c r="I46" s="4">
        <f t="shared" si="13"/>
        <v>0</v>
      </c>
      <c r="J46" s="4">
        <f t="shared" si="13"/>
        <v>0</v>
      </c>
      <c r="K46" s="5">
        <f t="shared" si="13"/>
        <v>2</v>
      </c>
    </row>
    <row r="47" spans="1:12" x14ac:dyDescent="0.2">
      <c r="A47" t="s">
        <v>17</v>
      </c>
      <c r="B47" t="s">
        <v>3</v>
      </c>
      <c r="D47">
        <v>50</v>
      </c>
      <c r="E47">
        <v>468</v>
      </c>
      <c r="G47">
        <v>38</v>
      </c>
      <c r="K47" s="4">
        <f t="shared" si="3"/>
        <v>556</v>
      </c>
    </row>
    <row r="48" spans="1:12" x14ac:dyDescent="0.2">
      <c r="A48" s="16" t="s">
        <v>30</v>
      </c>
      <c r="B48" s="16"/>
      <c r="D48">
        <v>5</v>
      </c>
      <c r="E48">
        <v>21</v>
      </c>
      <c r="G48">
        <v>5</v>
      </c>
      <c r="K48" s="4">
        <f t="shared" si="3"/>
        <v>31</v>
      </c>
    </row>
    <row r="49" spans="1:12" x14ac:dyDescent="0.2">
      <c r="A49" t="s">
        <v>17</v>
      </c>
      <c r="B49" t="s">
        <v>4</v>
      </c>
      <c r="D49">
        <v>13</v>
      </c>
      <c r="E49">
        <v>71</v>
      </c>
      <c r="F49">
        <v>268</v>
      </c>
      <c r="K49" s="4">
        <f t="shared" si="3"/>
        <v>352</v>
      </c>
    </row>
    <row r="50" spans="1:12" x14ac:dyDescent="0.2">
      <c r="A50" s="16" t="s">
        <v>30</v>
      </c>
      <c r="B50" s="16"/>
      <c r="D50">
        <v>1</v>
      </c>
      <c r="E50">
        <v>4</v>
      </c>
      <c r="F50">
        <v>4</v>
      </c>
      <c r="K50" s="4">
        <f t="shared" si="3"/>
        <v>9</v>
      </c>
    </row>
    <row r="51" spans="1:12" x14ac:dyDescent="0.2">
      <c r="A51" t="s">
        <v>17</v>
      </c>
      <c r="B51" t="s">
        <v>5</v>
      </c>
      <c r="D51">
        <v>127</v>
      </c>
      <c r="F51">
        <v>16</v>
      </c>
      <c r="G51">
        <v>13</v>
      </c>
      <c r="K51" s="4">
        <f t="shared" si="3"/>
        <v>156</v>
      </c>
    </row>
    <row r="52" spans="1:12" x14ac:dyDescent="0.2">
      <c r="A52" s="16" t="s">
        <v>30</v>
      </c>
      <c r="B52" s="16"/>
      <c r="D52">
        <v>1</v>
      </c>
      <c r="G52">
        <v>3</v>
      </c>
      <c r="K52" s="4">
        <f t="shared" si="3"/>
        <v>4</v>
      </c>
    </row>
    <row r="53" spans="1:12" x14ac:dyDescent="0.2">
      <c r="A53" s="4" t="s">
        <v>17</v>
      </c>
      <c r="B53" s="4" t="s">
        <v>13</v>
      </c>
      <c r="C53" s="4">
        <f>C47+C49+C51</f>
        <v>0</v>
      </c>
      <c r="D53" s="4">
        <f t="shared" ref="D53:K53" si="14">D47+D49+D51</f>
        <v>190</v>
      </c>
      <c r="E53" s="4">
        <f t="shared" si="14"/>
        <v>539</v>
      </c>
      <c r="F53" s="4">
        <f t="shared" si="14"/>
        <v>284</v>
      </c>
      <c r="G53" s="4">
        <f t="shared" si="14"/>
        <v>51</v>
      </c>
      <c r="H53" s="4">
        <f t="shared" si="14"/>
        <v>0</v>
      </c>
      <c r="I53" s="4">
        <f t="shared" si="14"/>
        <v>0</v>
      </c>
      <c r="J53" s="4">
        <f t="shared" si="14"/>
        <v>0</v>
      </c>
      <c r="K53" s="5">
        <f t="shared" si="14"/>
        <v>1064</v>
      </c>
      <c r="L53" s="1"/>
    </row>
    <row r="54" spans="1:12" x14ac:dyDescent="0.2">
      <c r="A54" s="19" t="s">
        <v>31</v>
      </c>
      <c r="B54" s="19"/>
      <c r="C54" s="4">
        <f>C48+C50+C52</f>
        <v>0</v>
      </c>
      <c r="D54" s="4">
        <f t="shared" ref="D54:K54" si="15">D48+D50+D52</f>
        <v>7</v>
      </c>
      <c r="E54" s="4">
        <f t="shared" si="15"/>
        <v>25</v>
      </c>
      <c r="F54" s="4">
        <f t="shared" si="15"/>
        <v>4</v>
      </c>
      <c r="G54" s="4">
        <f t="shared" si="15"/>
        <v>8</v>
      </c>
      <c r="H54" s="4">
        <f t="shared" si="15"/>
        <v>0</v>
      </c>
      <c r="I54" s="4">
        <f t="shared" si="15"/>
        <v>0</v>
      </c>
      <c r="J54" s="4">
        <f t="shared" si="15"/>
        <v>0</v>
      </c>
      <c r="K54" s="5">
        <f t="shared" si="15"/>
        <v>44</v>
      </c>
      <c r="L54" s="1"/>
    </row>
    <row r="55" spans="1:12" x14ac:dyDescent="0.2">
      <c r="A55" s="3" t="s">
        <v>27</v>
      </c>
      <c r="B55" t="s">
        <v>3</v>
      </c>
      <c r="D55">
        <v>32</v>
      </c>
      <c r="E55">
        <v>120</v>
      </c>
      <c r="G55">
        <v>1</v>
      </c>
      <c r="K55" s="4">
        <f t="shared" si="3"/>
        <v>153</v>
      </c>
    </row>
    <row r="56" spans="1:12" x14ac:dyDescent="0.2">
      <c r="A56" s="16" t="s">
        <v>30</v>
      </c>
      <c r="B56" s="16"/>
      <c r="E56">
        <v>9</v>
      </c>
      <c r="K56" s="4">
        <f t="shared" si="3"/>
        <v>9</v>
      </c>
    </row>
    <row r="57" spans="1:12" x14ac:dyDescent="0.2">
      <c r="A57" s="3" t="s">
        <v>27</v>
      </c>
      <c r="B57" t="s">
        <v>4</v>
      </c>
      <c r="D57">
        <v>35</v>
      </c>
      <c r="K57" s="4">
        <f t="shared" si="3"/>
        <v>35</v>
      </c>
    </row>
    <row r="58" spans="1:12" x14ac:dyDescent="0.2">
      <c r="A58" s="16" t="s">
        <v>30</v>
      </c>
      <c r="B58" s="16"/>
      <c r="D58">
        <v>1</v>
      </c>
      <c r="K58" s="4">
        <f t="shared" si="3"/>
        <v>1</v>
      </c>
    </row>
    <row r="59" spans="1:12" x14ac:dyDescent="0.2">
      <c r="A59" s="3" t="s">
        <v>27</v>
      </c>
      <c r="B59" t="s">
        <v>5</v>
      </c>
      <c r="E59">
        <v>88</v>
      </c>
      <c r="F59">
        <v>20</v>
      </c>
      <c r="K59" s="4">
        <f t="shared" si="3"/>
        <v>108</v>
      </c>
    </row>
    <row r="60" spans="1:12" x14ac:dyDescent="0.2">
      <c r="A60" s="16" t="s">
        <v>30</v>
      </c>
      <c r="B60" s="16"/>
      <c r="K60" s="4">
        <f t="shared" si="3"/>
        <v>0</v>
      </c>
    </row>
    <row r="61" spans="1:12" x14ac:dyDescent="0.2">
      <c r="A61" s="4" t="s">
        <v>27</v>
      </c>
      <c r="B61" s="4" t="s">
        <v>13</v>
      </c>
      <c r="C61" s="4">
        <f>C55+C57+C59</f>
        <v>0</v>
      </c>
      <c r="D61" s="4">
        <f t="shared" ref="D61:K61" si="16">D55+D57+D59</f>
        <v>67</v>
      </c>
      <c r="E61" s="4">
        <f t="shared" si="16"/>
        <v>208</v>
      </c>
      <c r="F61" s="4">
        <f t="shared" si="16"/>
        <v>20</v>
      </c>
      <c r="G61" s="4">
        <f t="shared" si="16"/>
        <v>1</v>
      </c>
      <c r="H61" s="4">
        <f t="shared" si="16"/>
        <v>0</v>
      </c>
      <c r="I61" s="4">
        <f t="shared" si="16"/>
        <v>0</v>
      </c>
      <c r="J61" s="4">
        <f t="shared" si="16"/>
        <v>0</v>
      </c>
      <c r="K61" s="5">
        <f t="shared" si="16"/>
        <v>296</v>
      </c>
      <c r="L61" s="1"/>
    </row>
    <row r="62" spans="1:12" x14ac:dyDescent="0.2">
      <c r="A62" s="19" t="s">
        <v>31</v>
      </c>
      <c r="B62" s="19"/>
      <c r="C62" s="4">
        <f>C56+C58+C60</f>
        <v>0</v>
      </c>
      <c r="D62" s="4">
        <f t="shared" ref="D62:K62" si="17">D56+D58+D60</f>
        <v>1</v>
      </c>
      <c r="E62" s="4">
        <f t="shared" si="17"/>
        <v>9</v>
      </c>
      <c r="F62" s="4">
        <f t="shared" si="17"/>
        <v>0</v>
      </c>
      <c r="G62" s="4">
        <f t="shared" si="17"/>
        <v>0</v>
      </c>
      <c r="H62" s="4">
        <f t="shared" si="17"/>
        <v>0</v>
      </c>
      <c r="I62" s="4">
        <f t="shared" si="17"/>
        <v>0</v>
      </c>
      <c r="J62" s="4">
        <f t="shared" si="17"/>
        <v>0</v>
      </c>
      <c r="K62" s="5">
        <f t="shared" si="17"/>
        <v>10</v>
      </c>
      <c r="L62" s="1"/>
    </row>
    <row r="63" spans="1:12" x14ac:dyDescent="0.2">
      <c r="A63" t="s">
        <v>18</v>
      </c>
      <c r="B63" t="s">
        <v>3</v>
      </c>
      <c r="C63">
        <v>23</v>
      </c>
      <c r="D63">
        <v>270</v>
      </c>
      <c r="K63" s="4">
        <f t="shared" si="3"/>
        <v>293</v>
      </c>
    </row>
    <row r="64" spans="1:12" x14ac:dyDescent="0.2">
      <c r="A64" s="16" t="s">
        <v>30</v>
      </c>
      <c r="B64" s="16"/>
      <c r="D64">
        <v>5</v>
      </c>
      <c r="K64" s="4">
        <f t="shared" si="3"/>
        <v>5</v>
      </c>
    </row>
    <row r="65" spans="1:12" x14ac:dyDescent="0.2">
      <c r="A65" t="s">
        <v>18</v>
      </c>
      <c r="B65" t="s">
        <v>4</v>
      </c>
      <c r="D65">
        <v>143</v>
      </c>
      <c r="F65">
        <v>110</v>
      </c>
      <c r="K65" s="4">
        <f t="shared" si="3"/>
        <v>253</v>
      </c>
    </row>
    <row r="66" spans="1:12" x14ac:dyDescent="0.2">
      <c r="A66" s="16" t="s">
        <v>30</v>
      </c>
      <c r="B66" s="16"/>
      <c r="D66">
        <v>4</v>
      </c>
      <c r="K66" s="4">
        <f t="shared" si="3"/>
        <v>4</v>
      </c>
    </row>
    <row r="67" spans="1:12" x14ac:dyDescent="0.2">
      <c r="A67" t="s">
        <v>18</v>
      </c>
      <c r="B67" t="s">
        <v>5</v>
      </c>
      <c r="D67">
        <v>28</v>
      </c>
      <c r="F67">
        <v>62</v>
      </c>
      <c r="K67" s="4">
        <f t="shared" si="3"/>
        <v>90</v>
      </c>
    </row>
    <row r="68" spans="1:12" x14ac:dyDescent="0.2">
      <c r="A68" s="16" t="s">
        <v>30</v>
      </c>
      <c r="B68" s="16"/>
      <c r="D68">
        <v>2</v>
      </c>
      <c r="K68" s="4">
        <f t="shared" si="3"/>
        <v>2</v>
      </c>
    </row>
    <row r="69" spans="1:12" x14ac:dyDescent="0.2">
      <c r="A69" s="4" t="s">
        <v>18</v>
      </c>
      <c r="B69" s="4" t="s">
        <v>13</v>
      </c>
      <c r="C69" s="4">
        <f>C63+C65+C67</f>
        <v>23</v>
      </c>
      <c r="D69" s="4">
        <f t="shared" ref="D69:K69" si="18">D63+D65+D67</f>
        <v>441</v>
      </c>
      <c r="E69" s="4">
        <f t="shared" si="18"/>
        <v>0</v>
      </c>
      <c r="F69" s="4">
        <f t="shared" si="18"/>
        <v>172</v>
      </c>
      <c r="G69" s="4">
        <f t="shared" si="18"/>
        <v>0</v>
      </c>
      <c r="H69" s="4">
        <f t="shared" si="18"/>
        <v>0</v>
      </c>
      <c r="I69" s="4">
        <f t="shared" si="18"/>
        <v>0</v>
      </c>
      <c r="J69" s="4">
        <f t="shared" si="18"/>
        <v>0</v>
      </c>
      <c r="K69" s="5">
        <f t="shared" si="18"/>
        <v>636</v>
      </c>
      <c r="L69" s="1"/>
    </row>
    <row r="70" spans="1:12" x14ac:dyDescent="0.2">
      <c r="A70" s="19" t="s">
        <v>31</v>
      </c>
      <c r="B70" s="19"/>
      <c r="C70" s="4">
        <f>C64+C66+C68</f>
        <v>0</v>
      </c>
      <c r="D70" s="4">
        <f t="shared" ref="D70:K70" si="19">D64+D66+D68</f>
        <v>11</v>
      </c>
      <c r="E70" s="4">
        <f t="shared" si="19"/>
        <v>0</v>
      </c>
      <c r="F70" s="4">
        <f t="shared" si="19"/>
        <v>0</v>
      </c>
      <c r="G70" s="4">
        <f t="shared" si="19"/>
        <v>0</v>
      </c>
      <c r="H70" s="4">
        <f t="shared" si="19"/>
        <v>0</v>
      </c>
      <c r="I70" s="4">
        <f t="shared" si="19"/>
        <v>0</v>
      </c>
      <c r="J70" s="4">
        <f t="shared" si="19"/>
        <v>0</v>
      </c>
      <c r="K70" s="5">
        <f t="shared" si="19"/>
        <v>11</v>
      </c>
      <c r="L70" s="1"/>
    </row>
    <row r="71" spans="1:12" x14ac:dyDescent="0.2">
      <c r="A71" t="s">
        <v>28</v>
      </c>
      <c r="B71" t="s">
        <v>3</v>
      </c>
      <c r="D71">
        <v>53</v>
      </c>
      <c r="E71">
        <v>370</v>
      </c>
      <c r="G71">
        <v>94</v>
      </c>
      <c r="K71" s="4">
        <f t="shared" si="3"/>
        <v>517</v>
      </c>
    </row>
    <row r="72" spans="1:12" x14ac:dyDescent="0.2">
      <c r="A72" s="16" t="s">
        <v>30</v>
      </c>
      <c r="B72" s="16"/>
      <c r="E72">
        <v>14</v>
      </c>
      <c r="G72">
        <v>4</v>
      </c>
      <c r="K72" s="4">
        <f t="shared" si="3"/>
        <v>18</v>
      </c>
    </row>
    <row r="73" spans="1:12" x14ac:dyDescent="0.2">
      <c r="A73" t="s">
        <v>28</v>
      </c>
      <c r="B73" t="s">
        <v>4</v>
      </c>
      <c r="C73">
        <v>11</v>
      </c>
      <c r="D73">
        <v>24</v>
      </c>
      <c r="E73">
        <v>39</v>
      </c>
      <c r="F73">
        <v>22</v>
      </c>
      <c r="K73" s="4">
        <f t="shared" si="3"/>
        <v>96</v>
      </c>
    </row>
    <row r="74" spans="1:12" x14ac:dyDescent="0.2">
      <c r="A74" s="16" t="s">
        <v>30</v>
      </c>
      <c r="B74" s="16"/>
      <c r="D74">
        <v>1</v>
      </c>
      <c r="E74">
        <v>1</v>
      </c>
      <c r="K74" s="4">
        <f t="shared" si="3"/>
        <v>2</v>
      </c>
    </row>
    <row r="75" spans="1:12" x14ac:dyDescent="0.2">
      <c r="A75" t="s">
        <v>28</v>
      </c>
      <c r="B75" t="s">
        <v>5</v>
      </c>
      <c r="E75">
        <v>21</v>
      </c>
      <c r="F75">
        <v>16</v>
      </c>
      <c r="G75">
        <v>14</v>
      </c>
      <c r="K75" s="4">
        <f>SUM(C75:J75)</f>
        <v>51</v>
      </c>
    </row>
    <row r="76" spans="1:12" x14ac:dyDescent="0.2">
      <c r="A76" s="16" t="s">
        <v>30</v>
      </c>
      <c r="B76" s="16"/>
      <c r="K76" s="4">
        <f>SUM(C76:J76)</f>
        <v>0</v>
      </c>
    </row>
    <row r="77" spans="1:12" x14ac:dyDescent="0.2">
      <c r="A77" s="4" t="s">
        <v>28</v>
      </c>
      <c r="B77" s="4" t="s">
        <v>13</v>
      </c>
      <c r="C77" s="4">
        <f>C71+C73+C75</f>
        <v>11</v>
      </c>
      <c r="D77" s="4">
        <f t="shared" ref="D77:K77" si="20">D71+D73+D75</f>
        <v>77</v>
      </c>
      <c r="E77" s="4">
        <f t="shared" si="20"/>
        <v>430</v>
      </c>
      <c r="F77" s="4">
        <f t="shared" si="20"/>
        <v>38</v>
      </c>
      <c r="G77" s="4">
        <f t="shared" si="20"/>
        <v>108</v>
      </c>
      <c r="H77" s="4">
        <f t="shared" si="20"/>
        <v>0</v>
      </c>
      <c r="I77" s="4">
        <f t="shared" si="20"/>
        <v>0</v>
      </c>
      <c r="J77" s="4">
        <f t="shared" si="20"/>
        <v>0</v>
      </c>
      <c r="K77" s="5">
        <f t="shared" si="20"/>
        <v>664</v>
      </c>
      <c r="L77" s="1"/>
    </row>
    <row r="78" spans="1:12" x14ac:dyDescent="0.2">
      <c r="A78" s="19" t="s">
        <v>31</v>
      </c>
      <c r="B78" s="19"/>
      <c r="C78" s="4">
        <f>C72+C74+C76</f>
        <v>0</v>
      </c>
      <c r="D78" s="4">
        <f t="shared" ref="D78:K78" si="21">D72+D74+D76</f>
        <v>1</v>
      </c>
      <c r="E78" s="4">
        <f t="shared" si="21"/>
        <v>15</v>
      </c>
      <c r="F78" s="4">
        <f t="shared" si="21"/>
        <v>0</v>
      </c>
      <c r="G78" s="4">
        <f t="shared" si="21"/>
        <v>4</v>
      </c>
      <c r="H78" s="4">
        <f t="shared" si="21"/>
        <v>0</v>
      </c>
      <c r="I78" s="4">
        <f t="shared" si="21"/>
        <v>0</v>
      </c>
      <c r="J78" s="4">
        <f t="shared" si="21"/>
        <v>0</v>
      </c>
      <c r="K78" s="5">
        <f t="shared" si="21"/>
        <v>20</v>
      </c>
      <c r="L78" s="1"/>
    </row>
    <row r="79" spans="1:12" s="2" customFormat="1" x14ac:dyDescent="0.2">
      <c r="A79" s="13" t="s">
        <v>19</v>
      </c>
      <c r="B79" s="13" t="s">
        <v>13</v>
      </c>
      <c r="C79" s="13">
        <f>C9+C13+C21+C29+C37+C45+C53+C61+C69+C77</f>
        <v>34</v>
      </c>
      <c r="D79" s="13">
        <f t="shared" ref="D79:J79" si="22">D9+D13+D21+D29+D37+D45+D53+D61+D69+D77</f>
        <v>1498</v>
      </c>
      <c r="E79" s="13">
        <f t="shared" si="22"/>
        <v>2857</v>
      </c>
      <c r="F79" s="13">
        <f t="shared" si="22"/>
        <v>1180</v>
      </c>
      <c r="G79" s="13">
        <f t="shared" si="22"/>
        <v>270</v>
      </c>
      <c r="H79" s="13">
        <f t="shared" si="22"/>
        <v>0</v>
      </c>
      <c r="I79" s="13">
        <f t="shared" si="22"/>
        <v>0</v>
      </c>
      <c r="J79" s="13">
        <f t="shared" si="22"/>
        <v>0</v>
      </c>
      <c r="K79" s="13">
        <f>SUM(C79:J79)</f>
        <v>5839</v>
      </c>
    </row>
    <row r="80" spans="1:12" x14ac:dyDescent="0.2">
      <c r="A80" s="20" t="s">
        <v>31</v>
      </c>
      <c r="B80" s="20"/>
      <c r="C80" s="14">
        <f>C10+C14+C22+C30+C38+C46+C54+C62+C70+C78</f>
        <v>0</v>
      </c>
      <c r="D80" s="14">
        <f t="shared" ref="D80:K80" si="23">D10+D14+D22+D30+D38+D46+D54+D62+D70+D78</f>
        <v>34</v>
      </c>
      <c r="E80" s="14">
        <f t="shared" si="23"/>
        <v>101</v>
      </c>
      <c r="F80" s="14">
        <f t="shared" si="23"/>
        <v>8</v>
      </c>
      <c r="G80" s="14">
        <f t="shared" si="23"/>
        <v>23</v>
      </c>
      <c r="H80" s="14">
        <f t="shared" si="23"/>
        <v>0</v>
      </c>
      <c r="I80" s="14">
        <f t="shared" si="23"/>
        <v>0</v>
      </c>
      <c r="J80" s="14">
        <f t="shared" si="23"/>
        <v>0</v>
      </c>
      <c r="K80" s="13">
        <f t="shared" si="23"/>
        <v>166</v>
      </c>
      <c r="L80" s="2"/>
    </row>
  </sheetData>
  <mergeCells count="40">
    <mergeCell ref="A14:B14"/>
    <mergeCell ref="A10:B10"/>
    <mergeCell ref="A12:B12"/>
    <mergeCell ref="A1:B1"/>
    <mergeCell ref="A4:B4"/>
    <mergeCell ref="A6:B6"/>
    <mergeCell ref="A8:B8"/>
    <mergeCell ref="A16:B16"/>
    <mergeCell ref="A18:B18"/>
    <mergeCell ref="A20:B20"/>
    <mergeCell ref="A24:B24"/>
    <mergeCell ref="A22:B22"/>
    <mergeCell ref="A56:B56"/>
    <mergeCell ref="A46:B46"/>
    <mergeCell ref="A54:B54"/>
    <mergeCell ref="A34:B34"/>
    <mergeCell ref="A36:B36"/>
    <mergeCell ref="A42:B42"/>
    <mergeCell ref="A44:B44"/>
    <mergeCell ref="A48:B48"/>
    <mergeCell ref="A50:B50"/>
    <mergeCell ref="A52:B52"/>
    <mergeCell ref="A26:B26"/>
    <mergeCell ref="A28:B28"/>
    <mergeCell ref="A30:B30"/>
    <mergeCell ref="A40:B40"/>
    <mergeCell ref="A38:B38"/>
    <mergeCell ref="A32:B32"/>
    <mergeCell ref="A80:B80"/>
    <mergeCell ref="A70:B70"/>
    <mergeCell ref="A78:B78"/>
    <mergeCell ref="A62:B62"/>
    <mergeCell ref="A76:B76"/>
    <mergeCell ref="A72:B72"/>
    <mergeCell ref="A74:B74"/>
    <mergeCell ref="A58:B58"/>
    <mergeCell ref="A64:B64"/>
    <mergeCell ref="A66:B66"/>
    <mergeCell ref="A68:B68"/>
    <mergeCell ref="A60:B60"/>
  </mergeCells>
  <phoneticPr fontId="4" type="noConversion"/>
  <pageMargins left="3.937007874015748E-2" right="3.937007874015748E-2" top="3.937007874015748E-2" bottom="0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2012. évben végzett</vt:lpstr>
      <vt:lpstr>2011. évben végzett</vt:lpstr>
      <vt:lpstr>2010. évben végzett</vt:lpstr>
      <vt:lpstr>2009. évben végzett</vt:lpstr>
      <vt:lpstr>2008. évben végzett</vt:lpstr>
      <vt:lpstr>2007. évben végzett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Móczár Judit</dc:creator>
  <cp:lastModifiedBy>Zaka Ferenc</cp:lastModifiedBy>
  <cp:lastPrinted>2015-12-16T14:00:50Z</cp:lastPrinted>
  <dcterms:created xsi:type="dcterms:W3CDTF">2008-12-05T15:43:34Z</dcterms:created>
  <dcterms:modified xsi:type="dcterms:W3CDTF">2023-10-03T17:48:28Z</dcterms:modified>
</cp:coreProperties>
</file>